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Simon Sikora\Unibox Rostock\Mathes 4\final\"/>
    </mc:Choice>
  </mc:AlternateContent>
  <xr:revisionPtr revIDLastSave="0" documentId="13_ncr:1_{BEEA80BD-1F26-42BD-A9F5-E888CE39CD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thes 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" i="2" l="1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</calcChain>
</file>

<file path=xl/sharedStrings.xml><?xml version="1.0" encoding="utf-8"?>
<sst xmlns="http://schemas.openxmlformats.org/spreadsheetml/2006/main" count="49" uniqueCount="46">
  <si>
    <t>Name</t>
  </si>
  <si>
    <t>Legende:</t>
  </si>
  <si>
    <t>PR &gt; 90</t>
  </si>
  <si>
    <t>PR 76 - 90</t>
  </si>
  <si>
    <t>PR 26 - 75</t>
  </si>
  <si>
    <t>PR 10 - 25</t>
  </si>
  <si>
    <t>PR &lt; 10</t>
  </si>
  <si>
    <t>Klassenübersicht mit automatischer Berechnung von Prozenträngen, T-Werten und Referenzniveaus</t>
  </si>
  <si>
    <t>Dieses Werk ist lizenziert unter einer Creative Commons Namensnennung - Nicht-kommerziell - Weitergabe unter gleichen Bedingungen 4.0 International Lizenz</t>
  </si>
  <si>
    <t>Stand: Juni 2020</t>
  </si>
  <si>
    <t>Mathes 4</t>
  </si>
  <si>
    <t>Mitte Klasse 4 (20. / 21. Schulwoche)</t>
  </si>
  <si>
    <t>Ende Klasse 4 (40. / 41. Schulwoche)</t>
  </si>
  <si>
    <t>Prozentrang</t>
  </si>
  <si>
    <r>
      <t>Rohwert</t>
    </r>
    <r>
      <rPr>
        <b/>
        <sz val="11"/>
        <color theme="0"/>
        <rFont val="Arial Narrow"/>
        <family val="2"/>
      </rPr>
      <t>1</t>
    </r>
  </si>
  <si>
    <t>T-Wert</t>
  </si>
  <si>
    <r>
      <t>ZuO</t>
    </r>
    <r>
      <rPr>
        <b/>
        <sz val="11"/>
        <color theme="0"/>
        <rFont val="Arial Narrow"/>
        <family val="2"/>
      </rPr>
      <t>2</t>
    </r>
  </si>
  <si>
    <r>
      <t>DHW</t>
    </r>
    <r>
      <rPr>
        <b/>
        <sz val="11"/>
        <color theme="0"/>
        <rFont val="Arial Narrow"/>
        <family val="2"/>
      </rPr>
      <t>2</t>
    </r>
  </si>
  <si>
    <r>
      <t>RuF</t>
    </r>
    <r>
      <rPr>
        <b/>
        <sz val="11"/>
        <color theme="0"/>
        <rFont val="Arial Narrow"/>
        <family val="2"/>
      </rPr>
      <t>2</t>
    </r>
  </si>
  <si>
    <r>
      <t>ZuO</t>
    </r>
    <r>
      <rPr>
        <b/>
        <sz val="11"/>
        <color theme="0"/>
        <rFont val="Arial Narrow"/>
        <family val="2"/>
      </rPr>
      <t>5</t>
    </r>
  </si>
  <si>
    <r>
      <t>ZuO</t>
    </r>
    <r>
      <rPr>
        <b/>
        <sz val="11"/>
        <color theme="0"/>
        <rFont val="Arial Narrow"/>
        <family val="2"/>
      </rPr>
      <t>4</t>
    </r>
  </si>
  <si>
    <r>
      <t>ZuO</t>
    </r>
    <r>
      <rPr>
        <b/>
        <sz val="11"/>
        <color theme="0"/>
        <rFont val="Arial Narrow"/>
        <family val="2"/>
      </rPr>
      <t>1</t>
    </r>
  </si>
  <si>
    <r>
      <t>GuM</t>
    </r>
    <r>
      <rPr>
        <b/>
        <sz val="11"/>
        <color theme="0"/>
        <rFont val="Arial Narrow"/>
        <family val="2"/>
      </rPr>
      <t>1</t>
    </r>
  </si>
  <si>
    <r>
      <t>DHW</t>
    </r>
    <r>
      <rPr>
        <b/>
        <sz val="11"/>
        <color theme="0"/>
        <rFont val="Arial Narrow"/>
        <family val="2"/>
      </rPr>
      <t>1</t>
    </r>
  </si>
  <si>
    <r>
      <t>RuF</t>
    </r>
    <r>
      <rPr>
        <b/>
        <sz val="11"/>
        <color theme="0"/>
        <rFont val="Arial Narrow"/>
        <family val="2"/>
      </rPr>
      <t>1</t>
    </r>
  </si>
  <si>
    <r>
      <t>GuM</t>
    </r>
    <r>
      <rPr>
        <b/>
        <sz val="11"/>
        <color theme="0"/>
        <rFont val="Arial Narrow"/>
        <family val="2"/>
      </rPr>
      <t>2</t>
    </r>
  </si>
  <si>
    <r>
      <t>ZuO</t>
    </r>
    <r>
      <rPr>
        <b/>
        <sz val="11"/>
        <color theme="0"/>
        <rFont val="Arial Narrow"/>
        <family val="2"/>
      </rPr>
      <t>3</t>
    </r>
  </si>
  <si>
    <r>
      <t>GuM</t>
    </r>
    <r>
      <rPr>
        <b/>
        <sz val="11"/>
        <color theme="0"/>
        <rFont val="Arial Narrow"/>
        <family val="2"/>
      </rPr>
      <t>3</t>
    </r>
  </si>
  <si>
    <r>
      <t>DHW</t>
    </r>
    <r>
      <rPr>
        <b/>
        <sz val="11"/>
        <color theme="0"/>
        <rFont val="Arial Narrow"/>
        <family val="2"/>
      </rPr>
      <t>3</t>
    </r>
  </si>
  <si>
    <r>
      <t>RuF</t>
    </r>
    <r>
      <rPr>
        <b/>
        <sz val="11"/>
        <color theme="0"/>
        <rFont val="Arial Narrow"/>
        <family val="2"/>
      </rPr>
      <t>3</t>
    </r>
  </si>
  <si>
    <r>
      <t>GuM</t>
    </r>
    <r>
      <rPr>
        <b/>
        <sz val="11"/>
        <color theme="0"/>
        <rFont val="Arial Narrow"/>
        <family val="2"/>
      </rPr>
      <t>4</t>
    </r>
  </si>
  <si>
    <r>
      <t>DHW</t>
    </r>
    <r>
      <rPr>
        <b/>
        <sz val="11"/>
        <color theme="0"/>
        <rFont val="Arial Narrow"/>
        <family val="2"/>
      </rPr>
      <t>4</t>
    </r>
  </si>
  <si>
    <r>
      <t>RuF</t>
    </r>
    <r>
      <rPr>
        <b/>
        <sz val="11"/>
        <color theme="0"/>
        <rFont val="Arial Narrow"/>
        <family val="2"/>
      </rPr>
      <t>4</t>
    </r>
  </si>
  <si>
    <r>
      <t>GuM</t>
    </r>
    <r>
      <rPr>
        <b/>
        <sz val="11"/>
        <color theme="0"/>
        <rFont val="Arial Narrow"/>
        <family val="2"/>
      </rPr>
      <t>5</t>
    </r>
  </si>
  <si>
    <r>
      <t>DHW</t>
    </r>
    <r>
      <rPr>
        <b/>
        <sz val="11"/>
        <color theme="0"/>
        <rFont val="Arial Narrow"/>
        <family val="2"/>
      </rPr>
      <t>5</t>
    </r>
  </si>
  <si>
    <r>
      <t>RuF</t>
    </r>
    <r>
      <rPr>
        <b/>
        <sz val="11"/>
        <color theme="0"/>
        <rFont val="Arial Narrow"/>
        <family val="2"/>
      </rPr>
      <t>5</t>
    </r>
  </si>
  <si>
    <r>
      <t>ZuO</t>
    </r>
    <r>
      <rPr>
        <b/>
        <sz val="11"/>
        <color theme="0"/>
        <rFont val="Arial Narrow"/>
        <family val="2"/>
      </rPr>
      <t>6</t>
    </r>
  </si>
  <si>
    <r>
      <t>GuM</t>
    </r>
    <r>
      <rPr>
        <b/>
        <sz val="11"/>
        <color theme="0"/>
        <rFont val="Arial Narrow"/>
        <family val="2"/>
      </rPr>
      <t>6</t>
    </r>
  </si>
  <si>
    <r>
      <t>DHW</t>
    </r>
    <r>
      <rPr>
        <b/>
        <sz val="11"/>
        <color theme="0"/>
        <rFont val="Arial Narrow"/>
        <family val="2"/>
      </rPr>
      <t>6</t>
    </r>
  </si>
  <si>
    <r>
      <t>RuF</t>
    </r>
    <r>
      <rPr>
        <b/>
        <sz val="11"/>
        <color theme="0"/>
        <rFont val="Arial Narrow"/>
        <family val="2"/>
      </rPr>
      <t>6</t>
    </r>
  </si>
  <si>
    <t>Spalte1</t>
  </si>
  <si>
    <r>
      <t>Form</t>
    </r>
    <r>
      <rPr>
        <b/>
        <sz val="11"/>
        <color theme="0"/>
        <rFont val="Arial Narrow"/>
        <family val="2"/>
      </rPr>
      <t>2</t>
    </r>
  </si>
  <si>
    <r>
      <t>Form</t>
    </r>
    <r>
      <rPr>
        <b/>
        <sz val="11"/>
        <color theme="0"/>
        <rFont val="Arial Narrow"/>
        <family val="2"/>
      </rPr>
      <t>1</t>
    </r>
  </si>
  <si>
    <t>Max Mustermann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</si>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</sst>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u/>
      <sz val="20"/>
      <color theme="1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Arial Narrow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5B8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theme="2" tint="-0.89999084444715716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89999084444715716"/>
      </left>
      <right style="thin">
        <color theme="2" tint="-0.89999084444715716"/>
      </right>
      <top style="medium">
        <color indexed="64"/>
      </top>
      <bottom/>
      <diagonal/>
    </border>
    <border>
      <left style="thin">
        <color theme="2" tint="-0.89999084444715716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89999084444715716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2" tint="-0.89999084444715716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2" fillId="4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/>
    </xf>
    <xf numFmtId="0" fontId="3" fillId="7" borderId="2" xfId="0" applyFont="1" applyFill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12" xfId="0" applyFont="1" applyFill="1" applyBorder="1" applyAlignment="1" applyProtection="1">
      <alignment horizontal="center"/>
      <protection locked="0"/>
    </xf>
    <xf numFmtId="0" fontId="3" fillId="7" borderId="12" xfId="0" applyFont="1" applyFill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4" fillId="8" borderId="28" xfId="0" applyFont="1" applyFill="1" applyBorder="1" applyAlignment="1" applyProtection="1">
      <alignment horizontal="center" vertical="center"/>
    </xf>
    <xf numFmtId="0" fontId="0" fillId="0" borderId="29" xfId="0" applyBorder="1" applyProtection="1"/>
    <xf numFmtId="0" fontId="3" fillId="0" borderId="30" xfId="0" applyFont="1" applyBorder="1" applyProtection="1"/>
    <xf numFmtId="0" fontId="3" fillId="0" borderId="15" xfId="0" applyFont="1" applyBorder="1" applyProtection="1"/>
    <xf numFmtId="0" fontId="3" fillId="0" borderId="31" xfId="0" applyFont="1" applyBorder="1" applyAlignment="1" applyProtection="1">
      <alignment horizontal="center"/>
      <protection locked="0"/>
    </xf>
    <xf numFmtId="0" fontId="1" fillId="8" borderId="33" xfId="0" applyFont="1" applyFill="1" applyBorder="1" applyAlignment="1" applyProtection="1">
      <alignment horizontal="center" vertical="center"/>
    </xf>
    <xf numFmtId="0" fontId="1" fillId="8" borderId="5" xfId="0" applyFont="1" applyFill="1" applyBorder="1" applyAlignment="1" applyProtection="1">
      <alignment horizontal="center" vertical="center"/>
    </xf>
    <xf numFmtId="0" fontId="3" fillId="7" borderId="31" xfId="0" applyFont="1" applyFill="1" applyBorder="1" applyAlignment="1" applyProtection="1">
      <alignment horizontal="center"/>
      <protection locked="0"/>
    </xf>
    <xf numFmtId="0" fontId="5" fillId="8" borderId="34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/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3" fillId="7" borderId="31" xfId="0" applyFont="1" applyFill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0" fillId="0" borderId="35" xfId="0" applyBorder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38" xfId="0" applyBorder="1" applyProtection="1"/>
    <xf numFmtId="0" fontId="0" fillId="0" borderId="39" xfId="0" applyBorder="1" applyProtection="1"/>
    <xf numFmtId="0" fontId="0" fillId="0" borderId="41" xfId="0" applyBorder="1" applyProtection="1"/>
    <xf numFmtId="0" fontId="1" fillId="0" borderId="3" xfId="0" applyFont="1" applyBorder="1" applyAlignment="1" applyProtection="1">
      <alignment horizontal="center" vertical="center"/>
    </xf>
    <xf numFmtId="0" fontId="1" fillId="0" borderId="42" xfId="0" applyFont="1" applyBorder="1" applyAlignment="1" applyProtection="1">
      <alignment horizontal="center" vertical="center"/>
    </xf>
    <xf numFmtId="0" fontId="3" fillId="7" borderId="43" xfId="0" applyFont="1" applyFill="1" applyBorder="1" applyAlignment="1" applyProtection="1">
      <alignment horizontal="center"/>
    </xf>
    <xf numFmtId="0" fontId="3" fillId="0" borderId="43" xfId="0" applyFont="1" applyBorder="1" applyAlignment="1" applyProtection="1">
      <alignment horizontal="center"/>
    </xf>
    <xf numFmtId="0" fontId="3" fillId="8" borderId="14" xfId="0" applyFont="1" applyFill="1" applyBorder="1" applyAlignment="1" applyProtection="1">
      <alignment horizontal="center"/>
    </xf>
    <xf numFmtId="0" fontId="1" fillId="7" borderId="12" xfId="0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" fillId="0" borderId="45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  <protection locked="0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46" xfId="0" applyFont="1" applyBorder="1" applyAlignment="1" applyProtection="1">
      <alignment horizontal="center"/>
    </xf>
    <xf numFmtId="0" fontId="3" fillId="0" borderId="48" xfId="0" applyFont="1" applyBorder="1" applyAlignment="1" applyProtection="1">
      <alignment horizontal="center"/>
    </xf>
    <xf numFmtId="0" fontId="3" fillId="0" borderId="47" xfId="0" applyFont="1" applyBorder="1" applyAlignment="1" applyProtection="1">
      <alignment horizontal="center"/>
    </xf>
    <xf numFmtId="0" fontId="3" fillId="0" borderId="49" xfId="0" applyFont="1" applyBorder="1" applyAlignment="1" applyProtection="1">
      <alignment horizontal="center"/>
    </xf>
    <xf numFmtId="0" fontId="1" fillId="0" borderId="47" xfId="0" applyFont="1" applyBorder="1" applyAlignment="1" applyProtection="1">
      <alignment horizontal="center"/>
      <protection locked="0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48" xfId="0" applyFont="1" applyBorder="1" applyAlignment="1" applyProtection="1">
      <alignment horizontal="center"/>
      <protection locked="0"/>
    </xf>
    <xf numFmtId="0" fontId="3" fillId="7" borderId="51" xfId="0" applyFont="1" applyFill="1" applyBorder="1" applyAlignment="1" applyProtection="1">
      <alignment horizontal="center"/>
      <protection locked="0"/>
    </xf>
    <xf numFmtId="0" fontId="3" fillId="0" borderId="51" xfId="0" applyFont="1" applyBorder="1" applyAlignment="1" applyProtection="1">
      <alignment horizontal="center"/>
      <protection locked="0"/>
    </xf>
    <xf numFmtId="0" fontId="1" fillId="0" borderId="52" xfId="0" applyFont="1" applyBorder="1" applyAlignment="1" applyProtection="1">
      <alignment horizontal="center" vertical="center"/>
    </xf>
    <xf numFmtId="0" fontId="1" fillId="7" borderId="53" xfId="0" applyFont="1" applyFill="1" applyBorder="1" applyProtection="1">
      <protection locked="0"/>
    </xf>
    <xf numFmtId="0" fontId="1" fillId="0" borderId="44" xfId="0" applyFont="1" applyBorder="1" applyProtection="1">
      <protection locked="0"/>
    </xf>
    <xf numFmtId="0" fontId="1" fillId="0" borderId="54" xfId="0" applyFont="1" applyBorder="1" applyProtection="1">
      <protection locked="0"/>
    </xf>
    <xf numFmtId="0" fontId="1" fillId="0" borderId="53" xfId="0" applyFont="1" applyBorder="1" applyProtection="1">
      <protection locked="0"/>
    </xf>
    <xf numFmtId="0" fontId="1" fillId="0" borderId="50" xfId="0" applyFont="1" applyBorder="1" applyProtection="1">
      <protection locked="0"/>
    </xf>
    <xf numFmtId="0" fontId="10" fillId="0" borderId="40" xfId="0" applyFont="1" applyBorder="1" applyAlignment="1" applyProtection="1">
      <alignment horizontal="right"/>
    </xf>
    <xf numFmtId="0" fontId="10" fillId="0" borderId="18" xfId="0" applyFont="1" applyBorder="1" applyAlignment="1" applyProtection="1">
      <alignment horizontal="right"/>
    </xf>
    <xf numFmtId="0" fontId="6" fillId="0" borderId="21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9" fillId="0" borderId="25" xfId="1" applyFont="1" applyBorder="1" applyAlignment="1" applyProtection="1">
      <alignment horizontal="center" vertical="center"/>
    </xf>
    <xf numFmtId="0" fontId="9" fillId="0" borderId="26" xfId="1" applyFont="1" applyBorder="1" applyAlignment="1" applyProtection="1">
      <alignment horizontal="center" vertical="center"/>
    </xf>
    <xf numFmtId="0" fontId="11" fillId="0" borderId="26" xfId="1" applyFont="1" applyBorder="1" applyAlignment="1" applyProtection="1">
      <alignment horizontal="center" vertical="center"/>
    </xf>
    <xf numFmtId="0" fontId="11" fillId="0" borderId="27" xfId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4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  <protection locked="0" hidden="0"/>
    </dxf>
    <dxf>
      <border diagonalUp="0" diagonalDown="0">
        <left style="thin">
          <color theme="2" tint="-0.89999084444715716"/>
        </left>
        <right style="medium">
          <color indexed="64"/>
        </right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vertical="center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alignment horizontal="center" vertical="center" textRotation="0" wrapText="0" indent="0" justifyLastLine="0" shrinkToFit="0" readingOrder="0"/>
      <protection locked="1" hidden="0"/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  <dxf>
      <fill>
        <patternFill>
          <bgColor rgb="FFD60000"/>
        </patternFill>
      </fill>
    </dxf>
    <dxf>
      <fill>
        <patternFill>
          <bgColor rgb="FF0070C0"/>
        </patternFill>
      </fill>
    </dxf>
    <dxf>
      <fill>
        <patternFill>
          <bgColor rgb="FF8064A2"/>
        </patternFill>
      </fill>
    </dxf>
    <dxf>
      <fill>
        <patternFill>
          <bgColor rgb="FFFFC000"/>
        </patternFill>
      </fill>
    </dxf>
    <dxf>
      <fill>
        <patternFill>
          <bgColor rgb="FF95B850"/>
        </patternFill>
      </fill>
    </dxf>
  </dxfs>
  <tableStyles count="0" defaultTableStyle="TableStyleMedium2" defaultPivotStyle="PivotStyleLight16"/>
  <colors>
    <mruColors>
      <color rgb="FF95B850"/>
      <color rgb="FF8064A2"/>
      <color rgb="FF0070C0"/>
      <color rgb="FFFFC000"/>
      <color rgb="FFD60000"/>
      <color rgb="FF94B85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ernlinie.de/to/mathe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213241</xdr:colOff>
      <xdr:row>0</xdr:row>
      <xdr:rowOff>286722</xdr:rowOff>
    </xdr:from>
    <xdr:to>
      <xdr:col>1</xdr:col>
      <xdr:colOff>301009</xdr:colOff>
      <xdr:row>2</xdr:row>
      <xdr:rowOff>17010</xdr:rowOff>
    </xdr:to>
    <xdr:pic>
      <xdr:nvPicPr>
        <xdr:cNvPr id="7" name="Grafi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23315A-212E-4D3E-AB3E-2CD946D2F80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" t="22059" r="6355" b="16716"/>
        <a:stretch/>
      </xdr:blipFill>
      <xdr:spPr>
        <a:xfrm>
          <a:off x="213241" y="286722"/>
          <a:ext cx="1807955" cy="355810"/>
        </a:xfrm>
        <a:prstGeom prst="rect">
          <a:avLst/>
        </a:prstGeom>
      </xdr:spPr>
    </xdr:pic>
    <xdr:clientData/>
  </xdr:twoCellAnchor>
  <xdr:twoCellAnchor editAs="oneCell">
    <xdr:from>
      <xdr:col>28</xdr:col>
      <xdr:colOff>489580</xdr:colOff>
      <xdr:row>35</xdr:row>
      <xdr:rowOff>1</xdr:rowOff>
    </xdr:from>
    <xdr:to>
      <xdr:col>30</xdr:col>
      <xdr:colOff>0</xdr:colOff>
      <xdr:row>36</xdr:row>
      <xdr:rowOff>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0F94BCAB-5C5A-46CA-B61F-629D5CF43A7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7502" y="7638556"/>
          <a:ext cx="1056686" cy="191736"/>
        </a:xfrm>
        <a:prstGeom prst="rect">
          <a:avLst/>
        </a:prstGeom>
      </xdr:spPr>
    </xdr:pic>
    <xdr:clientData/>
  </xdr:twoCellAnchor>
  <xdr:twoCellAnchor>
    <xdr:from>
      <xdr:col>14</xdr:col>
      <xdr:colOff>11199</xdr:colOff>
      <xdr:row>3</xdr:row>
      <xdr:rowOff>203943</xdr:rowOff>
    </xdr:from>
    <xdr:to>
      <xdr:col>14</xdr:col>
      <xdr:colOff>639816</xdr:colOff>
      <xdr:row>5</xdr:row>
      <xdr:rowOff>168225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4CA10043-2483-4BB0-A63C-33BA3F788FB9}"/>
            </a:ext>
          </a:extLst>
        </xdr:cNvPr>
        <xdr:cNvSpPr/>
      </xdr:nvSpPr>
      <xdr:spPr>
        <a:xfrm>
          <a:off x="10113844" y="1058120"/>
          <a:ext cx="628617" cy="40058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Mathes_4" displayName="Mathes_4" ref="A5:AB35" totalsRowShown="0" headerRowDxfId="30" dataDxfId="29" tableBorderDxfId="28">
  <autoFilter ref="A5:AB35" xr:uid="{00000000-0009-0000-0100-000001000000}"/>
  <tableColumns count="28">
    <tableColumn id="1" xr3:uid="{00000000-0010-0000-0000-000001000000}" name="Name" dataDxfId="27"/>
    <tableColumn id="21" xr3:uid="{00000000-0010-0000-0000-000015000000}" name="Form1" dataDxfId="26"/>
    <tableColumn id="2" xr3:uid="{00000000-0010-0000-0000-000002000000}" name="ZuO1" dataDxfId="25"/>
    <tableColumn id="12" xr3:uid="{00000000-0010-0000-0000-00000C000000}" name="GuM1" dataDxfId="24"/>
    <tableColumn id="11" xr3:uid="{00000000-0010-0000-0000-00000B000000}" name="DHW1" dataDxfId="23"/>
    <tableColumn id="10" xr3:uid="{00000000-0010-0000-0000-00000A000000}" name="RuF1" dataDxfId="22"/>
    <tableColumn id="3" xr3:uid="{00000000-0010-0000-0000-000003000000}" name="ZuO2" dataDxfId="21">
      <calculatedColumnFormula>IF(B6="","",IF(B6="A",IF(C6="","",IF(C6=0,0,IF(C6=1,0,IF(C6=2,1,IF(C6=3,2,IF(C6=4,3,IF(C6=5,5,IF(C6=6,8,IF(C6=7,12,IF(C6=8,17,IF(C6=9,22,IF(C6=10,26,IF(C6=11,31,IF(C6=12,38,IF(C6=13,45,IF(C6=14,52,IF(C6=15,62,IF(C6=16,71,IF(C6=17,79,IF(C6=18,86,IF(C6=19,92,IF(C6=20,96,IF(C6=21,99,IF(C6=22,100,IF(C6=23,100,IF(C6=24,100,IF(C6=25,100,IF(C6=26,100,IF(C6=0,0,IF(C6&gt;=27,"ungültiger Wert")))))))))))))))))))))))))))))),IF(B6="B",IF(C6="","",IF(C6=0,0,IF(C6=1,0,IF(C6=2,1,IF(C6=3,2,IF(C6=4,5,IF(C6=5,7,IF(C6=6,9,IF(C6=7,12,IF(C6=8,15,IF(C6=9,19,IF(C6=10,24,IF(C6=11,29,IF(C6=12,35,IF(C6=13,42,IF(C6=14,49,IF(C6=15,56,IF(C6=16,66,IF(C6=17,75,IF(C6=18,81,IF(C6=19,87,IF(C6=20,93,IF(C6=21,96,IF(C6=22,99,IF(C6=23,100,IF(C6=24,100,IF(C6=25,100,IF(C6=26,100,IF(C6=0,0,IF(C6&gt;=27,"ungültiger Wert")))))))))))))))))))))))))))))),IF(B6="C",IF(C6="","",IF(C6=0,0,IF(C6=1,0,IF(C6=2,2,IF(C6=3,4,IF(C6=4,6,IF(C6=5,10,IF(C6=6,14,IF(C6=7,17,IF(C6=8,21,IF(C6=9,25,IF(C6=10,30,IF(C6=11,35,IF(C6=12,40,IF(C6=13,48,IF(C6=14,55,IF(C6=15,62,IF(C6=16,69,IF(C6=17,76,IF(C6=18,84,IF(C6=19,90,IF(C6=20,95,IF(C6=21,97,IF(C6=22,99,IF(C6=23,99,IF(C6=24,100,IF(C6=25,100,IF(C6=26,100,IF(C6=0,0,IF(C6&gt;=27,"ungültiger Wert")))))))))))))))))))))))))))))),IF(B6="D",IF(C6="","",IF(C6=0,0,IF(C6=1,1,IF(C6=2,3,IF(C6=3,5,IF(C6=4,8,IF(C6=5,10,IF(C6=6,13,IF(C6=7,17,IF(C6=8,22,IF(C6=9,25,IF(C6=10,29,IF(C6=11,35,IF(C6=12,42,IF(C6=13,50,IF(C6=14,61,IF(C6=15,69,IF(C6=16,79,IF(C6=17,86,IF(C6=18,92,IF(C6=19,96,IF(C6=20,98,IF(C6=21,99,IF(C6=22,100,IF(C6=23,100,IF(C6=24,100,IF(C6=25,100,IF(C6=0,0,IF(C6&gt;=26,"ungültiger Wert"))))))))))))))))))))))))))))))))))</calculatedColumnFormula>
    </tableColumn>
    <tableColumn id="17" xr3:uid="{00000000-0010-0000-0000-000011000000}" name="GuM2" dataDxfId="20">
      <calculatedColumnFormula>IF(B6="","",IF(B6="A",IF(D6="","",IF(D6=0,0,IF(D6=1,5,IF(D6=2,6,IF(D6=3,8,IF(D6=4,9,IF(D6=5,12,IF(D6=6,19,IF(D6=7,28,IF(D6=8,37,IF(D6=9,43,IF(D6=10,50,IF(D6=11,61,IF(D6=12,71,IF(D6=13,80,IF(D6=14,92,IF(D6=15,97,IF(D6=16,99,IF(D6=17,100,IF(D6=18,100,IF(D6=19,100,IF(D6=0,0,IF(D6&gt;=20,"ungültiger Wert"))))))))))))))))))))))),IF(B6="B",IF(D6="","",IF(D6=0,2,IF(D6=1,4,IF(D6=2,5,IF(D6=3,6,IF(D6=4,7,IF(D6=5,7,IF(D6=6,10,IF(D6=7,13,IF(D6=8,16,IF(D6=9,23,IF(D6=10,32,IF(D6=11,38,IF(D6=12,46,IF(D6=13,53,IF(D6=14,60,IF(D6=15,70,IF(D6=16,78,IF(D6=17,87,IF(D6=18,93,IF(D6=19,97,IF(D6=20,99,IF(D6=21,100,IF(D6=22,100,IF(D6=0,0,IF(D6&gt;=23,"ungültiger Wert")))))))))))))))))))))))))),IF(B6="C",IF(D6="","",IF(D6=0,2,IF(D6=1,5,IF(D6=2,7,IF(D6=3,11,IF(D6=4,16,IF(D6=5,21,IF(D6=6,28,IF(D6=7,32,IF(D6=8,38,IF(D6=9,46,IF(D6=10,51,IF(D6=11,58,IF(D6=12,66,IF(D6=13,77,IF(D6=14,86,IF(D6=15,91,IF(D6=16,95,IF(D6=17,98,IF(D6=18,100,IF(D6=19,100,IF(D6=0,0,IF(D6&gt;=20,"ungültiger Wert"))))))))))))))))))))))),IF(B6="D",IF(D6="","",IF(D6=0,1,IF(D6=1,4,IF(D6=2,7,IF(D6=3,12,IF(D6=4,17,IF(D6=5,24,IF(D6=6,29,IF(D6=7,35,IF(D6=8,42,IF(D6=9,49,IF(D6=10,55,IF(D6=11,61,IF(D6=12,69,IF(D6=13,76,IF(D6=14,85,IF(D6=15,90,IF(D6=16,93,IF(D6=17,97,IF(D6=18,99,IF(D6=19,100,IF(D6=20,100,IF(D6=0,0,IF(D6&gt;=21,"ungültiger Wert")))))))))))))))))))))))))))))</calculatedColumnFormula>
    </tableColumn>
    <tableColumn id="16" xr3:uid="{00000000-0010-0000-0000-000010000000}" name="DHW2" dataDxfId="19">
      <calculatedColumnFormula>IF(B6="","",IF(B6="A",IF(E6="","",IF(E6=0,1,IF(E6=1,4,IF(E6=2,6,IF(E6=3,9,IF(E6=4,11,IF(E6=5,13,IF(E6=6,15,IF(E6=7,19,IF(E6=8,23,IF(E6=9,30,IF(E6=10,37,IF(E6=11,44,IF(E6=12,56,IF(E6=13,67,IF(E6=14,79,IF(E6=15,91,IF(E6=16,97,IF(E6=17,100,IF(E6=0,0,IF(E6&gt;=18,"ungültiger Wert"))))))))))))))))))))),IF(B6="B",IF(E6="","",IF(E6=0,3,IF(E6=1,6,IF(E6=2,8,IF(E6=3,12,IF(E6=4,15,IF(E6=5,18,IF(E6=6,21,IF(E6=7,26,IF(E6=8,34,IF(E6=9,43,IF(E6=10,54,IF(E6=11,67,IF(E6=12,81,IF(E6=13,91,IF(E6=14,99,IF(E6=15,100,IF(E6=16,100,IF(E6=0,0,IF(E6&gt;=17,"ungültiger Wert")))))))))))))))))))),IF(B6="C",IF(E6="","",IF(E6=0,3,IF(E6=1,6,IF(E6=2,8,IF(E6=3,10,IF(E6=4,12,IF(E6=5,16,IF(E6=6,20,IF(E6=7,25,IF(E6=8,33,IF(E6=9,45,IF(E6=10,59,IF(E6=11,77,IF(E6=12,91,IF(E6=13,99,IF(E6=14,100,IF(E6=15,100,IF(E6=0,0,IF(E6&gt;=16,"ungültiger Wert"))))))))))))))))))),IF(B6="D",IF(E6="","",IF(E6=0,1,IF(E6=1,4,IF(E6=2,6,IF(E6=3,8,IF(E6=4,9,IF(E6=5,12,IF(E6=6,15,IF(E6=7,19,IF(E6=8,23,IF(E6=9,28,IF(E6=10,36,IF(E6=11,46,IF(E6=12,58,IF(E6=13,74,IF(E6=14,88,IF(E6=15,98,IF(E6=16,100,IF(E6=0,0,IF(E6&gt;=17,"ungültiger Wert")))))))))))))))))))))))))</calculatedColumnFormula>
    </tableColumn>
    <tableColumn id="15" xr3:uid="{00000000-0010-0000-0000-00000F000000}" name="RuF2" dataDxfId="18">
      <calculatedColumnFormula>IF(B6="","",IF(B6="A",IF(F6="","",IF(F6=0,1,IF(F6=1,2,IF(F6=2,3,IF(F6=3,5,IF(F6=4,7,IF(F6=5,11,IF(F6=6,21,IF(F6=7,39,IF(F6=8,61,IF(F6=9,84,IF(F6=10,97,IF(F6=11,100,IF(F6=12,100,IF(F6=0,0,IF(F6&gt;=13,"ungültiger Wert")))))))))))))))),IF(B6="B",IF(F6="","",IF(F6=0,1,IF(F6=1,2,IF(F6=2,3,IF(F6=3,5,IF(F6=4,7,IF(F6=5,13,IF(F6=6,21,IF(F6=7,33,IF(F6=8,50,IF(F6=9,64,IF(F6=10,78,IF(F6=11,90,IF(F6=12,96,IF(F6=13,99,IF(F6=14,100,IF(F6=0,0,IF(F6&gt;=15,"ungültiger Wert")))))))))))))))))),IF(B6="C",IF(F6="","",IF(F6=0,0,IF(F6=1,2,IF(F6=2,3,IF(F6=3,5,IF(F6=4,7,IF(F6=5,15,IF(F6=6,24,IF(F6=7,39,IF(F6=8,55,IF(F6=9,69,IF(F6=10,82,IF(F6=11,91,IF(F6=12,96,IF(F6=13,98,IF(F6=14,100,IF(F6=15,100,IF(F6=0,0,IF(F6&gt;=16,"ungültiger Wert"))))))))))))))))))),IF(B6="D",IF(F6="","",IF(F6=0,0,IF(F6=1,1,IF(F6=2,2,IF(F6=3,3,IF(F6=4,4,IF(F6=5,6,IF(F6=6,9,IF(F6=7,12,IF(F6=8,18,IF(F6=9,28,IF(F6=10,42,IF(F6=11,56,IF(F6=12,67,IF(F6=13,79,IF(F6=14,88,IF(F6=15,96,IF(F6=16,99,IF(F6=17,100,IF(F6=18,100,IF(F6=0,0,IF(F6&gt;=19,"ungültiger Wert")))))))))))))))))))))))))))</calculatedColumnFormula>
    </tableColumn>
    <tableColumn id="4" xr3:uid="{00000000-0010-0000-0000-000004000000}" name="ZuO3" dataDxfId="17">
      <calculatedColumnFormula>IF(B6="","",IF(B6="A",IF(C6="","",IF(C6=0,"&lt;22",IF(C6=1,22,IF(C6=2,24,IF(C6=3,26,IF(C6=4,28,IF(C6=5,30,IF(C6=6,33,IF(C6=7,35,IF(C6=8,37,IF(C6=9,39,IF(C6=10,42,IF(C6=11,44,IF(C6=12,46,IF(C6=13,48,IF(C6=14,50,IF(C6=15,53,IF(C6=16,55,IF(C6=17,57,IF(C6=18,59,IF(C6=19,61,IF(C6=20,64,IF(C6=21,66,IF(C6=22,68,IF(C6=23,70,IF(C6=24,"&gt;70",IF(C6=25,"&gt;70",IF(C6=26,"&gt;70",IF(C6=0,0,IF(C6&gt;=27,"ungültiger Wert")))))))))))))))))))))))))))))),IF(B6="B",IF(C6="","",IF(C6=0,20,IF(C6=1,20,IF(C6=2,25,IF(C6=3,27,IF(C6=4,29,IF(C6=5,31,IF(C6=6,33,IF(C6=7,35,IF(C6=8,37,IF(C6=9,39,IF(C6=10,41,IF(C6=11,43,IF(C6=12,45,IF(C6=13,47,IF(C6=14,49,IF(C6=15,51,IF(C6=16,53,IF(C6=17,55,IF(C6=18,58,IF(C6=19,60,IF(C6=20,62,IF(C6=21,64,IF(C6=22,66,IF(C6=23,68,IF(C6=24,70,IF(C6=25,72,IF(C6=26,"&gt;72",IF(C6=0,0,IF(C6&gt;=27,"ungültiger Wert")))))))))))))))))))))))))))))),IF(B6="C",IF(C6="","",IF(C6=0,"&lt;27",IF(C6=1,"&lt;27",IF(C6=2,27,IF(C6=3,29,IF(C6=4,31,IF(C6=5,33,IF(C6=6,35,IF(C6=7,37,IF(C6=8,39,IF(C6=9,41,IF(C6=10,43,IF(C6=11,45,IF(C6=12,47,IF(C6=13,49,IF(C6=14,51,IF(C6=15,53,IF(C6=16,55,IF(C6=17,57,IF(C6=18,59,IF(C6=19,61,IF(C6=20,63,IF(C6=21,65,IF(C6=22,67,IF(C6=23,68,IF(C6=24,70,IF(C6=25,72,IF(C6=26,"&gt;72",IF(C6=0,0,IF(C6&gt;=27,"ungültiger Wert")))))))))))))))))))))))))))))),IF(B6="D",IF(C6="","",IF(C6=0,22,IF(C6=1,25,IF(C6=2,27,IF(C6=3,29,IF(C6=4,31,IF(C6=5,33,IF(C6=6,35,IF(C6=7,37,IF(C6=8,40,IF(C6=9,42,IF(C6=10,44,IF(C6=11,46,IF(C6=12,48,IF(C6=13,50,IF(C6=14,52,IF(C6=15,55,IF(C6=16,57,IF(C6=17,59,IF(C6=18,61,IF(C6=19,63,IF(C6=20,65,IF(C6=21,67,IF(C6=22,69,IF(C6=23,72,IF(C6=24,"&gt;72",IF(C6=25,"&gt;72",IF(C6=0,0,IF(C6&gt;=26,"ungültiger Wert"))))))))))))))))))))))))))))))))))</calculatedColumnFormula>
    </tableColumn>
    <tableColumn id="20" xr3:uid="{00000000-0010-0000-0000-000014000000}" name="GuM3" dataDxfId="16">
      <calculatedColumnFormula>IF(B6="","",IF(B6="A",IF(D6="","",IF(D6=0,23,IF(D6=1,26,IF(D6=2,28,IF(D6=3,31,IF(D6=4,34,IF(D6=5,36,IF(D6=6,39,IF(D6=7,42,IF(D6=8,44,IF(D6=9,47,IF(D6=10,49,IF(D6=11,52,IF(D6=12,55,IF(D6=13,57,IF(D6=14,60,IF(D6=15,62,IF(D6=16,65,IF(D6=17,68,IF(D6=18,70,IF(D6=19, "&gt;70",IF(D6=0,0,IF(D6&gt;=20,"ungültiger Wert"))))))))))))))))))))))),IF(B6="B",IF(D6="","",IF(D6=0,22,IF(D6=1,24,IF(D6=2,26,IF(D6=3,28,IF(D6=4,30,IF(D6=5,33,IF(D6=6,35,IF(D6=7,37,IF(D6=8,39,IF(D6=9,41,IF(D6=10,44,IF(D6=11,46,IF(D6=12,48,IF(D6=13,50,IF(D6=14,52,IF(D6=15,55,IF(D6=16,57,IF(D6=17,59,IF(D6=18,61,IF(D6=19,63,IF(D6=20,65,IF(D6=21,68,IF(D6=22,70,IF(D6=0,0,IF(D6&gt;=23,"ungültiger Wert")))))))))))))))))))))))))),IF(B6="C",IF(D6="","",IF(D6=0,28,IF(D6=1,30,IF(D6=2,32,IF(D6=3,34,IF(D6=4,37,IF(D6=5,39,IF(D6=6,41,IF(D6=7,43,IF(D6=8,45,IF(D6=9,48,IF(D6=10,50,IF(D6=11,52,IF(D6=12,54,IF(D6=13,56,IF(D6=14,58,IF(D6=15,61,IF(D6=16,63,IF(D6=17,65,IF(D6=18,67,IF(D6=19,69,IF(D6=0,0,IF(D6&gt;=20,"ungültiger Wert"))))))))))))))))))))))),IF(B6="D",IF(D6="","",IF(D6=0,29,IF(D6=1,31,IF(D6=2,33,IF(D6=3,35,IF(D6=4,37,IF(D6=5,39,IF(D6=6,41,IF(D6=7,44,IF(D6=8,46,IF(D6=9,48,IF(D6=10,50,IF(D6=11,52,IF(D6=12,54,IF(D6=13,56,IF(D6=14,58,IF(D6=15,61,IF(D6=16,63,IF(D6=17,65,IF(D6=18,67,IF(D6=19,69,IF(D6=20, "&gt;69",IF(D6=0,0,IF(D6&gt;=21,"ungültiger Wert")))))))))))))))))))))))))))))</calculatedColumnFormula>
    </tableColumn>
    <tableColumn id="19" xr3:uid="{00000000-0010-0000-0000-000013000000}" name="DHW3" dataDxfId="15">
      <calculatedColumnFormula>IF(B6="","",IF(B6="A",IF(E6="","",IF(E6=0,23,IF(E6=1,25,IF(E6=2,27,IF(E6=3,30,IF(E6=4,32,IF(E6=5,35,IF(E6=6,37,IF(E6=7,40,IF(E6=8,42,IF(E6=9,45,IF(E6=10,47,IF(E6=11,50,IF(E6=12,52,IF(E6=13,54,IF(E6=14,57,IF(E6=15,59,IF(E6=16,62,IF(E6=17,64,IF(E6=0,0,IF(E6&gt;=18,"ungültiger Wert"))))))))))))))))))))),IF(B6="B",IF(E6="","",IF(E6=0,24,IF(E6=1,27,IF(E6=2,30,IF(E6=3,33,IF(E6=4,35,IF(E6=5,38,IF(E6=6,41,IF(E6=7,43,IF(E6=8,46,IF(E6=9,49,IF(E6=10,52,IF(E6=11,54,IF(E6=12,57,IF(E6=13,60,IF(E6=14,63,IF(E6=15,65,IF(E6=16,"&gt;65",IF(E6=0,0,IF(E6&gt;=17,"ungültiger Wert")))))))))))))))))))),IF(B6="C",IF(E6="","",IF(E6=0,22,IF(E6=1,25,IF(E6=2,28,IF(E6=3,31,IF(E6=4,34,IF(E6=5,37,IF(E6=6,41,IF(E6=7,44,IF(E6=8,47,IF(E6=9,50,IF(E6=10,53,IF(E6=11,56,IF(E6=12,59,IF(E6=13,62,IF(E6=14,65,IF(E6=15,"&gt;65",IF(E6=0,0,IF(E6&gt;=16,"ungültiger Wert"))))))))))))))))))),IF(B6="D",IF(E6="","",IF(E6=0,20,IF(E6=1,23,IF(E6=2,26,IF(E6=3,28,IF(E6=4,31,IF(E6=5,34,IF(E6=6,36,IF(E6=7,39,IF(E6=8,42,IF(E6=9,45,IF(E6=10,47,IF(E6=11,50,IF(E6=12,53,IF(E6=13,55,IF(E6=14,58,IF(E6=15,61,IF(E6=16,63,IF(E6=0,0,IF(E6&gt;=17,"ungültiger Wert")))))))))))))))))))))))))</calculatedColumnFormula>
    </tableColumn>
    <tableColumn id="18" xr3:uid="{00000000-0010-0000-0000-000012000000}" name="RuF3" dataDxfId="14">
      <calculatedColumnFormula>IF(B6="","",IF(B6="A",IF(F6="","",IF(F6=0,11,IF(F6=1,16,IF(F6=2,21,IF(F6=3,26,IF(F6=4,31,IF(F6=5,36,IF(F6=6,41,IF(F6=7,46,IF(F6=8,51,IF(F6=9,56,IF(F6=10,61,IF(F6=11,66,IF(F6=12,70,IF(F6=0,0,IF(F6&gt;=13,"ungültiger Wert")))))))))))))))),IF(B6="B",IF(F6="","",IF(F6=0,18,IF(F6=1,21,IF(F6=2,25,IF(F6=3,29,IF(F6=4,33,IF(F6=5,36,IF(F6=6,40,IF(F6=7,44,IF(F6=8,48,IF(F6=9,51,IF(F6=10,55,IF(F6=11,59,IF(F6=12,63,IF(F6=13,66,IF(F6=14,70,IF(F6=0,0,IF(F6&gt;=15,"ungültiger Wert")))))))))))))))))),IF(B6="C",IF(F6="","",IF(F6=0,18,IF(F6=1,22,IF(F6=2,26,IF(F6=3,29,IF(F6=4,33,IF(F6=5,37,IF(F6=6,41,IF(F6=7,45,IF(F6=8,48,IF(F6=9,52,IF(F6=10,56,IF(F6=11,60,IF(F6=12,64,IF(F6=13,68,IF(F6=14,71,IF(F6=15,75,IF(F6=0,0,IF(F6&gt;=16,"ungültiger Wert"))))))))))))))))))),IF(B6="D",IF(F6="","",IF(F6=0,14,IF(F6=1,17,IF(F6=2,21,IF(F6=3,24,IF(F6=4,27,IF(F6=5,30,IF(F6=6,34,IF(F6=7,37,IF(F6=8,40,IF(F6=9,43,IF(F6=10,46,IF(F6=11,50,IF(F6=12,53,IF(F6=13,56,IF(F6=14,59,IF(F6=15,63,IF(F6=16,66,IF(F6=17,69,IF(F6=18,72,IF(F6=0,0,IF(F6&gt;=19,"ungültiger Wert")))))))))))))))))))))))))))</calculatedColumnFormula>
    </tableColumn>
    <tableColumn id="5" xr3:uid="{00000000-0010-0000-0000-000005000000}" name="Spalte1" dataDxfId="13"/>
    <tableColumn id="29" xr3:uid="{00000000-0010-0000-0000-00001D000000}" name="Form2" dataDxfId="12"/>
    <tableColumn id="23" xr3:uid="{00000000-0010-0000-0000-000017000000}" name="ZuO4" dataDxfId="11"/>
    <tableColumn id="24" xr3:uid="{00000000-0010-0000-0000-000018000000}" name="GuM4" dataDxfId="10"/>
    <tableColumn id="25" xr3:uid="{00000000-0010-0000-0000-000019000000}" name="DHW4" dataDxfId="9"/>
    <tableColumn id="22" xr3:uid="{00000000-0010-0000-0000-000016000000}" name="RuF4" dataDxfId="8"/>
    <tableColumn id="14" xr3:uid="{00000000-0010-0000-0000-00000E000000}" name="ZuO5" dataDxfId="7">
      <calculatedColumnFormula>IF(P6="","",IF(P6="A",IF(Q6="","",IF(Q6=0,0,IF(Q6=1,0,IF(Q6=2,0,IF(Q6=3,1,IF(Q6=4,2,IF(Q6=5,3,IF(Q6=6,7,IF(Q6=7,10,IF(Q6=8,13,IF(Q6=9,18,IF(Q6=10,21,IF(Q6=11,27,IF(Q6=12,31,IF(Q6=13,39,IF(Q6=14,47,IF(Q6=15,57,IF(Q6=16,68,IF(Q6=17,76,IF(Q6=18,83,IF(Q6=19,90,IF(Q6=20,95,IF(Q6=21,98,IF(Q6=22,99,IF(Q6=23,100,IF(Q6=24,100,IF(Q6=25,100,IF(Q6=26,100,IF(Q6=0,0,IF(Q6&gt;=27,"ungültiger Wert")))))))))))))))))))))))))))))),IF(P6="B",IF(Q6="","",IF(Q6=0,0,IF(Q6=1,0,IF(Q6=2,1,IF(Q6=3,1,IF(Q6=4,3,IF(Q6=5,4,IF(Q6=6,7,IF(Q6=7,9,IF(Q6=8,12,IF(Q6=9,16,IF(Q6=10,19,IF(Q6=11,25,IF(Q6=12,29,IF(Q6=13,36,IF(Q6=14,44,IF(Q6=15,52,IF(Q6=16,60,IF(Q6=17,68,IF(Q6=18,77,IF(Q6=19,83,IF(Q6=20,89,IF(Q6=21,95,IF(Q6=22,98,IF(Q6=23,100,IF(Q6=24,100,IF(Q6=25,100,IF(Q6=26,100,IF(Q6=0,0,IF(Q6&gt;=27,"ungültiger Wert")))))))))))))))))))))))))))))),IF(P6="C",IF(Q6="","",IF(Q6=0,0,IF(Q6=1,0,IF(Q6=2,1,IF(Q6=3,1,IF(Q6=4,4,IF(Q6=5,7,IF(Q6=6,9,IF(Q6=7,14,IF(Q6=8,17,IF(Q6=9,22,IF(Q6=10,27,IF(Q6=11,31,IF(Q6=12,37,IF(Q6=13,43,IF(Q6=14,49,IF(Q6=15,57,IF(Q6=16,64,IF(Q6=17,72,IF(Q6=18,81,IF(Q6=19,87,IF(Q6=20,92,IF(Q6=21,96,IF(Q6=22,98,IF(Q6=23,100,IF(Q6=24,100,IF(Q6=25,100,IF(Q6=26,100,IF(Q6=0,0,IF(Q6&gt;=27,"ungültiger Wert")))))))))))))))))))))))))))))),IF(P6="D",IF(Q6="","",IF(Q6=0,0,IF(Q6=1,0,IF(Q6=2,1,IF(Q6=3,3,IF(Q6=4,5,IF(Q6=5,8,IF(Q6=6,11,IF(Q6=7,13,IF(Q6=8,16,IF(Q6=9,19,IF(Q6=10,26,IF(Q6=11,32,IF(Q6=12,41,IF(Q6=13,48,IF(Q6=14,55,IF(Q6=15,62,IF(Q6=16,73,IF(Q6=17,81,IF(Q6=18,90,IF(Q6=19,95,IF(Q6=20,98,IF(Q6=21,100,IF(Q6=22,100,IF(Q6=23,100,IF(Q6=24,100,IF(Q6=25,100,IF(Q6=0,0,IF(Q6&gt;=26,"ungültiger Wert"))))))))))))))))))))))))))))))))))</calculatedColumnFormula>
    </tableColumn>
    <tableColumn id="28" xr3:uid="{00000000-0010-0000-0000-00001C000000}" name="GuM5" dataDxfId="6">
      <calculatedColumnFormula>IF(P6="","",IF(P6="A",IF(R6="","",IF(R6=0,0,IF(R6=1,3,IF(R6=2,4,IF(R6=3,5,IF(R6=4,6,IF(R6=5,10,IF(R6=6,16,IF(R6=7,21,IF(R6=8,26,IF(R6=9,33,IF(R6=10,42,IF(R6=11,52,IF(R6=12,62,IF(R6=13,73,IF(R6=14,86,IF(R6=15,95,IF(R6=16,99,IF(R6=17,100,IF(R6=18,100,IF(R6=19,100,IF(R6=0,0,IF(R6&gt;=20,"ungültiger Wert"))))))))))))))))))))))),IF(P6="B",IF(R6="","",IF(R6=0,1,IF(R6=1,2,IF(R6=2,2,IF(R6=3,4,IF(R6=4,4,IF(R6=5,5,IF(R6=6,8,IF(R6=7,10,IF(R6=8,13,IF(R6=9,20,IF(R6=10,25,IF(R6=11,31,IF(R6=12,37,IF(R6=13,46,IF(R6=14,53,IF(R6=15,64,IF(R6=16,71,IF(R6=17,82,IF(R6=18,91,IF(R6=19,96,IF(R6=20,99,IF(R6=21,100,IF(R6=22,100,IF(R6=0,0,IF(R6&gt;=23,"ungültiger Wert")))))))))))))))))))))))))),IF(P6="C",IF(R6="","",IF(R6=0,2,IF(R6=1,4,IF(R6=2,6,IF(R6=3,9,IF(R6=4,13,IF(R6=5,18,IF(R6=6,22,IF(R6=7,27,IF(R6=8,32,IF(R6=9,36,IF(R6=10,41,IF(R6=11,49,IF(R6=12,58,IF(R6=13,69,IF(R6=14,80,IF(R6=15,87,IF(R6=16,93,IF(R6=17,96,IF(R6=18,100,IF(R6=19,100,IF(R6=0,0,IF(R6&gt;=20,"ungültiger Wert"))))))))))))))))))))))),IF(P6="D",IF(R6="","",IF(R6=0,1,IF(R6=1,2,IF(R6=2,5,IF(R6=3,9,IF(R6=4,14,IF(R6=5,19,IF(R6=6,24,IF(R6=7,28,IF(R6=8,33,IF(R6=9,38,IF(R6=10,46,IF(R6=11,52,IF(R6=12,58,IF(R6=13,67,IF(R6=14,78,IF(R6=15,84,IF(R6=16,91,IF(R6=17,95,IF(R6=18,97,IF(R6=19,100,IF(R6=20,100,IF(R6=0,0,IF(R6&gt;=21,"ungültiger Wert")))))))))))))))))))))))))))))</calculatedColumnFormula>
    </tableColumn>
    <tableColumn id="27" xr3:uid="{00000000-0010-0000-0000-00001B000000}" name="DHW5" dataDxfId="5">
      <calculatedColumnFormula>IF(P6="","",IF(P6="A",IF(S6="","",IF(S6=0,1,IF(S6=1,3,IF(S6=2,5,IF(S6=3,7,IF(S6=4,8,IF(S6=5,10,IF(S6=6,12,IF(S6=7,16,IF(S6=8,20,IF(S6=9,25,IF(S6=10,31,IF(S6=11,41,IF(S6=12,51,IF(S6=13,64,IF(S6=14,76,IF(S6=15,90,IF(S6=16,97,IF(S6=17,100,IF(S6=0,0,IF(S6&gt;=18,"ungültiger Wert"))))))))))))))))))))),IF(P6="B",IF(S6="","",IF(S6=0,2,IF(S6=1,4,IF(S6=2,6,IF(S6=3,9,IF(S6=4,11,IF(S6=5,14,IF(S6=6,16,IF(S6=7,22,IF(S6=8,28,IF(S6=9,38,IF(S6=10,50,IF(S6=11,69,IF(S6=12,82,IF(S6=13,91,IF(S6=14,98,IF(S6=15,100,IF(S6=16,100,IF(S6=0,0,IF(S6&gt;=17,"ungültiger Wert")))))))))))))))))))),IF(P6="C",IF(S6="","",IF(S6=0,2,IF(S6=1,3,IF(S6=2,5,IF(S6=3,7,IF(S6=4,10,IF(S6=5,14,IF(S6=6,17,IF(S6=7,21,IF(S6=8,29,IF(S6=9,41,IF(S6=10,56,IF(S6=11,74,IF(S6=12,89,IF(S6=13,99,IF(S6=14,100,IF(S6=15,100,IF(S6=0,0,IF(S6&gt;=16,"ungültiger Wert"))))))))))))))))))),IF(P6="D",IF(S6="","",IF(S6=0,1,IF(S6=1,3,IF(S6=2,4,IF(S6=3,5,IF(S6=4,7,IF(S6=5,9,IF(S6=6,12,IF(S6=7,14,IF(S6=8,19,IF(S6=9,24,IF(S6=10,29,IF(S6=11,41,IF(S6=12,54,IF(S6=13,70,IF(S6=14,87,IF(S6=15,97,IF(S6=16,100,IF(S6=0,0,IF(S6&gt;=17,"ungültiger Wert")))))))))))))))))))))))))</calculatedColumnFormula>
    </tableColumn>
    <tableColumn id="26" xr3:uid="{00000000-0010-0000-0000-00001A000000}" name="RuF5" dataDxfId="4">
      <calculatedColumnFormula>IF(P6="","",IF(P6="A",IF(T6="","",IF(T6=0,1,IF(T6=1,1,IF(T6=2,2,IF(T6=3,3,IF(T6=4,5,IF(T6=5,9,IF(T6=6,18,IF(T6=7,33,IF(T6=8,55,IF(T6=9,79,IF(T6=10,93,IF(T6=11,99,IF(T6=12,100,IF(T6=0,0,IF(T6&gt;=13,"ungültiger Wert")))))))))))))))),IF(P6="B",IF(T6="","",IF(T6=0,1,IF(T6=1,2,IF(T6=2,3,IF(T6=3,5,IF(T6=4,7,IF(T6=5,13,IF(T6=6,21,IF(T6=7,33,IF(T6=8,50,IF(T6=9,64,IF(T6=10,78,IF(T6=11,90,IF(T6=12,96,IF(T6=13,99,IF(T6=14,100,IF(T6=0,0,IF(T6&gt;=15,"ungültiger Wert")))))))))))))))))),IF(P6="C",IF(T6="","",IF(T6=0,0,IF(T6=1,1,IF(T6=2,2,IF(T6=3,3,IF(T6=4,5,IF(T6=5,10,IF(T6=6,17,IF(T6=7,30,IF(T6=8,46,IF(T6=9,62,IF(T6=10,77,IF(T6=11,86,IF(T6=12,93,IF(T6=13,97,IF(T6=14,100,IF(T6=15,100,IF(T6=0,0,IF(T6&gt;=16,"ungültiger Wert"))))))))))))))))))),IF(P6="D",IF(T6="","",IF(T6=0,0,IF(T6=1,0,IF(T6=2,1,IF(T6=3,2,IF(T6=4,2,IF(T6=5,4,IF(T6=6,5,IF(T6=7,9,IF(T6=8,15,IF(T6=9,26,IF(T6=10,38,IF(T6=11,51,IF(T6=12,62,IF(T6=13,73,IF(T6=14,85,IF(T6=15,93,IF(T6=16,97,IF(T6=17,99,IF(T6=18,100,IF(T6=0,0,IF(T6&gt;=19,"ungültiger Wert")))))))))))))))))))))))))))</calculatedColumnFormula>
    </tableColumn>
    <tableColumn id="13" xr3:uid="{00000000-0010-0000-0000-00000D000000}" name="ZuO6" dataDxfId="3">
      <calculatedColumnFormula>IF(P6="","",IF(P6="A",IF(Q6="","",IF(Q6=0,"&lt;24",IF(Q6=1,"&lt;24",IF(Q6=2,24,IF(Q6=3,26,IF(Q6=4,28,IF(Q6=5,30,IF(Q6=6,33,IF(Q6=7,35,IF(Q6=8,37,IF(Q6=9,39,IF(Q6=10,42,IF(Q6=11,44,IF(Q6=12,46,IF(Q6=13,48,IF(Q6=14,50,IF(Q6=15,53,IF(Q6=16,55,IF(Q6=17,57,IF(Q6=18,59,IF(Q6=19,61,IF(Q6=20,64,IF(Q6=21,66,IF(Q6=22,68,IF(Q6=23,70,IF(Q6=24,73,IF(Q6=25,"&gt;73",IF(Q6=26,"&gt;73",IF(Q6=0,0,IF(Q6&gt;=27,"ungültiger Wert")))))))))))))))))))))))))))))),IF(P6="B",IF(Q6="","",IF(Q6=0,20,IF(Q6=1,22,IF(Q6=2,25,IF(Q6=3,27,IF(Q6=4,29,IF(Q6=5,31,IF(Q6=6,33,IF(Q6=7,35,IF(Q6=8,37,IF(Q6=9,39,IF(Q6=10,41,IF(Q6=11,43,IF(Q6=12,45,IF(Q6=13,47,IF(Q6=14,49,IF(Q6=15,51,IF(Q6=16,53,IF(Q6=17,55,IF(Q6=18,58,IF(Q6=19,60,IF(Q6=20,62,IF(Q6=21,64,IF(Q6=22,66,IF(Q6=23,68,IF(Q6=24,70,IF(Q6=25,"&gt;70",IF(Q6=26,"&gt;70",IF(Q6=0,0,IF(Q6&gt;=27,"ungültiger Wert")))))))))))))))))))))))))))))),IF(P6="C",IF(Q6="","",IF(Q6=0,"&lt;25",IF(Q6=1,25,IF(Q6=2,27,IF(Q6=3,29,IF(Q6=4,31,IF(Q6=5,33,IF(Q6=6,35,IF(Q6=7,37,IF(Q6=8,39,IF(Q6=9,41,IF(Q6=10,43,IF(Q6=11,45,IF(Q6=12,47,IF(Q6=13,49,IF(Q6=14,51,IF(Q6=15,53,IF(Q6=16,55,IF(Q6=17,57,IF(Q6=18,59,IF(Q6=19,61,IF(Q6=20,63,IF(Q6=21,65,IF(Q6=22,67,IF(Q6=23,68,IF(Q6=24,70,IF(Q6=25,70,IF(Q6=26,74,IF(Q6=0,0,IF(Q6&gt;=27,"ungültiger Wert")))))))))))))))))))))))))))))),IF(P6="D",IF(Q6="","",IF(Q6=0,"&lt;25",IF(Q6=1,25,IF(Q6=2,27,IF(Q6=3,29,IF(Q6=4,31,IF(Q6=5,33,IF(Q6=6,35,IF(Q6=7,37,IF(Q6=8,40,IF(Q6=9,42,IF(Q6=10,44,IF(Q6=11,46,IF(Q6=12,48,IF(Q6=13,50,IF(Q6=14,52,IF(Q6=15,55,IF(Q6=16,57,IF(Q6=17,59,IF(Q6=18,61,IF(Q6=19,63,IF(Q6=20,65,IF(Q6=21,67,IF(Q6=22,69,IF(Q6=23,"&gt;69",IF(Q6=24,"&gt;69",IF(Q6=25,"&gt;69",IF(Q6=0,0,IF(Q6&gt;=26,"ungültiger Wert"))))))))))))))))))))))))))))))))))</calculatedColumnFormula>
    </tableColumn>
    <tableColumn id="6" xr3:uid="{00000000-0010-0000-0000-000006000000}" name="GuM6" dataDxfId="2">
      <calculatedColumnFormula>IF(P6="","",IF(P6="A",IF(R6="","",IF(R6=0,23,IF(R6=1,26,IF(R6=2,28,IF(R6=3,31,IF(R6=4,34,IF(R6=5,36,IF(R6=6,39,IF(R6=7,42,IF(R6=8,44,IF(R6=9,47,IF(R6=10,49,IF(R6=11,52,IF(R6=12,55,IF(R6=13,57,IF(R6=14,60,IF(R6=15,62,IF(R6=16,65,IF(R6=17,68,IF(R6=18,70,IF(R6=19, "&gt;70",IF(R6=0,0,IF(R6&gt;=20,"ungültiger Wert"))))))))))))))))))))))),IF(P6="B",IF(R6="","",IF(R6=0,22,IF(R6=1,24,IF(R6=2,26,IF(R6=3,28,IF(R6=4,30,IF(R6=5,33,IF(R6=6,35,IF(R6=7,37,IF(R6=8,39,IF(R6=9,41,IF(R6=10,44,IF(R6=11,46,IF(R6=12,48,IF(R6=13,50,IF(R6=14,52,IF(R6=15,55,IF(R6=16,57,IF(R6=17,59,IF(R6=18,61,IF(R6=19,63,IF(R6=20,65,IF(R6=21,68,IF(R6=22,"&gt;68",IF(R6=0,0,IF(R6&gt;=23,"ungültiger Wert")))))))))))))))))))))))))),IF(P6="C",IF(R6="","",IF(R6=0,28,IF(R6=1,30,IF(R6=2,32,IF(R6=3,34,IF(R6=4,37,IF(R6=5,39,IF(R6=6,41,IF(R6=7,43,IF(R6=8,45,IF(R6=9,48,IF(R6=10,50,IF(R6=11,52,IF(R6=12,54,IF(R6=13,56,IF(R6=14,58,IF(R6=15,61,IF(R6=16,63,IF(R6=17,65,IF(R6=18,67,IF(R6=19,69,IF(R6=0,0,IF(R6&gt;=20,"ungültiger Wert"))))))))))))))))))))))),IF(P6="D",IF(R6="","",IF(R6=0,29,IF(R6=1,31,IF(R6=2,33,IF(R6=3,35,IF(R6=4,37,IF(R6=5,39,IF(R6=6,41,IF(R6=7,44,IF(R6=8,46,IF(R6=9,48,IF(R6=10,50,IF(R6=11,52,IF(R6=12,54,IF(R6=13,56,IF(R6=14,58,IF(R6=15,61,IF(R6=16,63,IF(R6=17,65,IF(R6=18,67,IF(R6=19,69,IF(R6=20,"&gt;69",IF(R6=0,0,IF(R6&gt;=21,"ungültiger Wert")))))))))))))))))))))))))))))</calculatedColumnFormula>
    </tableColumn>
    <tableColumn id="7" xr3:uid="{00000000-0010-0000-0000-000007000000}" name="DHW6" dataDxfId="1">
      <calculatedColumnFormula>IF(P6="","",IF(P6="A",IF(R6="","",IF(R6=0,23,IF(R6=1,25,IF(R6=2,27,IF(R6=3,30,IF(R6=4,32,IF(R6=5,35,IF(R6=6,37,IF(R6=7,40,IF(R6=8,42,IF(R6=9,45,IF(R6=10,47,IF(R6=11,50,IF(R6=12,52,IF(R6=13,54,IF(R6=14,57,IF(R6=15,59,IF(R6=16,62,IF(R6=17,64,IF(R6=0,0,IF(R6&gt;=18,"ungültiger Wert"))))))))))))))))))))),IF(P6="B",IF(R6="","",IF(R6=0,24,IF(R6=1,27,IF(R6=2,30,IF(R6=3,33,IF(R6=4,35,IF(R6=5,38,IF(R6=6,41,IF(R6=7,43,IF(R6=8,46,IF(R6=9,49,IF(R6=10,52,IF(R6=11,54,IF(R6=12,57,IF(R6=13,60,IF(R6=14,63,IF(R6=15,65,IF(R6=16,68,IF(R6=0,0,IF(R6&gt;=17,"ungültiger Wert")))))))))))))))))))),IF(P6="C",IF(R6="","",IF(R6=0,22,IF(R6=1,25,IF(R6=2,28,IF(R6=3,31,IF(R6=4,34,IF(R6=5,37,IF(R6=6,41,IF(R6=7,44,IF(R6=8,47,IF(R6=9,50,IF(R6=10,53,IF(R6=11,56,IF(R6=12,59,IF(R6=13,62,IF(R6=14,65,IF(R6=15,68,IF(R6=0,0,IF(R6&gt;=16,"ungültiger Wert"))))))))))))))))))),IF(P6="D",IF(R6="","",IF(R6=0,20,IF(R6=1,23,IF(R6=2,26,IF(R6=3,28,IF(R6=4,31,IF(R6=5,34,IF(R6=6,36,IF(R6=7,39,IF(R6=8,42,IF(R6=9,45,IF(R6=10,47,IF(R6=11,50,IF(R6=12,53,IF(R6=13,55,IF(R6=14,58,IF(R6=15,61,IF(R6=16,63,IF(R6=0,0,IF(R6&gt;=17,"ungültiger Wert")))))))))))))))))))))))))</calculatedColumnFormula>
    </tableColumn>
    <tableColumn id="8" xr3:uid="{00000000-0010-0000-0000-000008000000}" name="RuF6" dataDxfId="0">
      <calculatedColumnFormula>IF(P6="","",IF(P6="A",IF(T6="","",IF(T6=0,11,IF(T6=1,16,IF(T6=2,21,IF(T6=3,26,IF(T6=4,31,IF(T6=5,36,IF(T6=6,41,IF(T6=7,46,IF(T6=8,51,IF(T6=9,56,IF(T6=10,61,IF(T6=11,66,IF(T6=12,70,IF(T6=0,0,IF(T6&gt;=13,"ungültiger Wert")))))))))))))))),IF(P6="B",IF(T6="","",IF(T6=0,18,IF(T6=1,21,IF(T6=2,25,IF(T6=3,29,IF(T6=4,33,IF(T6=5,36,IF(T6=6,40,IF(T6=7,44,IF(T6=8,48,IF(T6=9,51,IF(T6=10,55,IF(T6=11,59,IF(T6=12,63,IF(T6=13,66,IF(T6=14,70,IF(T6=0,0,IF(T6&gt;=15,"ungültiger Wert")))))))))))))))))),IF(P6="C",IF(T6="","",IF(T6=0,18,IF(T6=1,22,IF(T6=2,26,IF(T6=3,29,IF(T6=4,33,IF(T6=5,37,IF(T6=6,41,IF(T6=7,45,IF(T6=8,48,IF(T6=9,52,IF(T6=10,56,IF(T6=11,60,IF(T6=12,64,IF(T6=13,68,IF(T6=14,71,IF(T6=15,75,IF(T6=0,0,IF(T6&gt;=16,"ungültiger Wert"))))))))))))))))))),IF(P6="D",IF(T6="","",IF(T6=0,"&lt;17",IF(T6=1,17,IF(T6=2,21,IF(T6=3,24,IF(T6=4,27,IF(T6=5,30,IF(T6=6,34,IF(T6=7,37,IF(T6=8,40,IF(T6=9,43,IF(T6=10,46,IF(T6=11,50,IF(T6=12,53,IF(T6=13,56,IF(T6=14,59,IF(T6=15,63,IF(T6=16,66,IF(T6=17,69,IF(T6=18,72,IF(T6=0,0,IF(T6&gt;=19,"ungültiger Wert")))))))))))))))))))))))))))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rnlinie.de/to/mathes4" TargetMode="External"/><Relationship Id="rId1" Type="http://schemas.openxmlformats.org/officeDocument/2006/relationships/hyperlink" Target="http://creativecommons.org/licenses/by-nc-sa/4.0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8"/>
  <sheetViews>
    <sheetView tabSelected="1" zoomScale="89" zoomScaleNormal="85" workbookViewId="0">
      <selection activeCell="P7" sqref="P7"/>
    </sheetView>
  </sheetViews>
  <sheetFormatPr baseColWidth="10" defaultColWidth="0" defaultRowHeight="15" zeroHeight="1" x14ac:dyDescent="0.25"/>
  <cols>
    <col min="1" max="1" width="25.7109375" style="1" customWidth="1"/>
    <col min="2" max="16" width="9.7109375" style="1" customWidth="1"/>
    <col min="17" max="28" width="9.7109375" style="8" customWidth="1"/>
    <col min="29" max="30" width="11.5703125" style="1" customWidth="1"/>
    <col min="31" max="16384" width="0" style="1" hidden="1"/>
  </cols>
  <sheetData>
    <row r="1" spans="1:30" ht="23.25" x14ac:dyDescent="0.25">
      <c r="A1" s="73" t="s">
        <v>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6"/>
      <c r="AC1" s="71" t="s">
        <v>9</v>
      </c>
      <c r="AD1" s="72"/>
    </row>
    <row r="2" spans="1:30" ht="26.25" customHeight="1" thickBot="1" x14ac:dyDescent="0.3">
      <c r="A2" s="78" t="s">
        <v>10</v>
      </c>
      <c r="B2" s="79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1"/>
      <c r="AC2" s="39"/>
    </row>
    <row r="3" spans="1:30" ht="18" customHeight="1" thickBot="1" x14ac:dyDescent="0.3">
      <c r="A3" s="24"/>
      <c r="B3" s="27"/>
      <c r="C3" s="82" t="s">
        <v>11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19"/>
      <c r="P3" s="21"/>
      <c r="Q3" s="88" t="s">
        <v>12</v>
      </c>
      <c r="R3" s="82"/>
      <c r="S3" s="82"/>
      <c r="T3" s="82"/>
      <c r="U3" s="82"/>
      <c r="V3" s="82"/>
      <c r="W3" s="82"/>
      <c r="X3" s="82"/>
      <c r="Y3" s="82"/>
      <c r="Z3" s="82"/>
      <c r="AA3" s="82"/>
      <c r="AB3" s="83"/>
      <c r="AC3" s="43"/>
      <c r="AD3" s="44"/>
    </row>
    <row r="4" spans="1:30" ht="18" customHeight="1" thickBot="1" x14ac:dyDescent="0.35">
      <c r="A4" s="28"/>
      <c r="B4" s="29"/>
      <c r="C4" s="84" t="s">
        <v>14</v>
      </c>
      <c r="D4" s="85"/>
      <c r="E4" s="85"/>
      <c r="F4" s="86"/>
      <c r="G4" s="87" t="s">
        <v>13</v>
      </c>
      <c r="H4" s="85"/>
      <c r="I4" s="85"/>
      <c r="J4" s="86"/>
      <c r="K4" s="84" t="s">
        <v>15</v>
      </c>
      <c r="L4" s="85"/>
      <c r="M4" s="85"/>
      <c r="N4" s="86"/>
      <c r="O4" s="26"/>
      <c r="P4" s="20"/>
      <c r="Q4" s="84" t="s">
        <v>14</v>
      </c>
      <c r="R4" s="85"/>
      <c r="S4" s="85"/>
      <c r="T4" s="86"/>
      <c r="U4" s="84" t="s">
        <v>13</v>
      </c>
      <c r="V4" s="85"/>
      <c r="W4" s="85"/>
      <c r="X4" s="86"/>
      <c r="Y4" s="84" t="s">
        <v>15</v>
      </c>
      <c r="Z4" s="85"/>
      <c r="AA4" s="85"/>
      <c r="AB4" s="86"/>
      <c r="AC4" s="39"/>
      <c r="AD4" s="44"/>
    </row>
    <row r="5" spans="1:30" ht="16.5" x14ac:dyDescent="0.3">
      <c r="A5" s="65" t="s">
        <v>0</v>
      </c>
      <c r="B5" s="45" t="s">
        <v>42</v>
      </c>
      <c r="C5" s="9" t="s">
        <v>21</v>
      </c>
      <c r="D5" s="13" t="s">
        <v>22</v>
      </c>
      <c r="E5" s="13" t="s">
        <v>23</v>
      </c>
      <c r="F5" s="14" t="s">
        <v>24</v>
      </c>
      <c r="G5" s="31" t="s">
        <v>16</v>
      </c>
      <c r="H5" s="13" t="s">
        <v>25</v>
      </c>
      <c r="I5" s="13" t="s">
        <v>17</v>
      </c>
      <c r="J5" s="14" t="s">
        <v>18</v>
      </c>
      <c r="K5" s="9" t="s">
        <v>26</v>
      </c>
      <c r="L5" s="13" t="s">
        <v>27</v>
      </c>
      <c r="M5" s="13" t="s">
        <v>28</v>
      </c>
      <c r="N5" s="14" t="s">
        <v>29</v>
      </c>
      <c r="O5" s="34" t="s">
        <v>40</v>
      </c>
      <c r="P5" s="10" t="s">
        <v>41</v>
      </c>
      <c r="Q5" s="9" t="s">
        <v>20</v>
      </c>
      <c r="R5" s="13" t="s">
        <v>30</v>
      </c>
      <c r="S5" s="13" t="s">
        <v>31</v>
      </c>
      <c r="T5" s="14" t="s">
        <v>32</v>
      </c>
      <c r="U5" s="32" t="s">
        <v>19</v>
      </c>
      <c r="V5" s="13" t="s">
        <v>33</v>
      </c>
      <c r="W5" s="13" t="s">
        <v>34</v>
      </c>
      <c r="X5" s="14" t="s">
        <v>35</v>
      </c>
      <c r="Y5" s="9" t="s">
        <v>36</v>
      </c>
      <c r="Z5" s="13" t="s">
        <v>37</v>
      </c>
      <c r="AA5" s="13" t="s">
        <v>38</v>
      </c>
      <c r="AB5" s="46" t="s">
        <v>39</v>
      </c>
      <c r="AC5" s="25"/>
      <c r="AD5" s="2" t="s">
        <v>1</v>
      </c>
    </row>
    <row r="6" spans="1:30" ht="17.25" thickBot="1" x14ac:dyDescent="0.35">
      <c r="A6" s="66" t="s">
        <v>43</v>
      </c>
      <c r="B6" s="50" t="s">
        <v>44</v>
      </c>
      <c r="C6" s="33">
        <v>18</v>
      </c>
      <c r="D6" s="33">
        <v>12</v>
      </c>
      <c r="E6" s="33">
        <v>5</v>
      </c>
      <c r="F6" s="63">
        <v>9</v>
      </c>
      <c r="G6" s="37">
        <f t="shared" ref="G6:G35" si="0">IF(B6="","",IF(B6="A",IF(C6="","",IF(C6=0,0,IF(C6=1,0,IF(C6=2,1,IF(C6=3,2,IF(C6=4,3,IF(C6=5,5,IF(C6=6,8,IF(C6=7,12,IF(C6=8,17,IF(C6=9,22,IF(C6=10,26,IF(C6=11,31,IF(C6=12,38,IF(C6=13,45,IF(C6=14,52,IF(C6=15,62,IF(C6=16,71,IF(C6=17,79,IF(C6=18,86,IF(C6=19,92,IF(C6=20,96,IF(C6=21,99,IF(C6=22,100,IF(C6=23,100,IF(C6=24,100,IF(C6=25,100,IF(C6=26,100,IF(C6=0,0,IF(C6&gt;=27,"ungültiger Wert")))))))))))))))))))))))))))))),IF(B6="B",IF(C6="","",IF(C6=0,0,IF(C6=1,0,IF(C6=2,1,IF(C6=3,2,IF(C6=4,5,IF(C6=5,7,IF(C6=6,9,IF(C6=7,12,IF(C6=8,15,IF(C6=9,19,IF(C6=10,24,IF(C6=11,29,IF(C6=12,35,IF(C6=13,42,IF(C6=14,49,IF(C6=15,56,IF(C6=16,66,IF(C6=17,75,IF(C6=18,81,IF(C6=19,87,IF(C6=20,93,IF(C6=21,96,IF(C6=22,99,IF(C6=23,100,IF(C6=24,100,IF(C6=25,100,IF(C6=26,100,IF(C6=0,0,IF(C6&gt;=27,"ungültiger Wert")))))))))))))))))))))))))))))),IF(B6="C",IF(C6="","",IF(C6=0,0,IF(C6=1,0,IF(C6=2,2,IF(C6=3,4,IF(C6=4,6,IF(C6=5,10,IF(C6=6,14,IF(C6=7,17,IF(C6=8,21,IF(C6=9,25,IF(C6=10,30,IF(C6=11,35,IF(C6=12,40,IF(C6=13,48,IF(C6=14,55,IF(C6=15,62,IF(C6=16,69,IF(C6=17,76,IF(C6=18,84,IF(C6=19,90,IF(C6=20,95,IF(C6=21,97,IF(C6=22,99,IF(C6=23,99,IF(C6=24,100,IF(C6=25,100,IF(C6=26,100,IF(C6=0,0,IF(C6&gt;=27,"ungültiger Wert")))))))))))))))))))))))))))))),IF(B6="D",IF(C6="","",IF(C6=0,0,IF(C6=1,1,IF(C6=2,3,IF(C6=3,5,IF(C6=4,8,IF(C6=5,10,IF(C6=6,13,IF(C6=7,17,IF(C6=8,22,IF(C6=9,25,IF(C6=10,29,IF(C6=11,35,IF(C6=12,42,IF(C6=13,50,IF(C6=14,61,IF(C6=15,69,IF(C6=16,79,IF(C6=17,86,IF(C6=18,92,IF(C6=19,96,IF(C6=20,98,IF(C6=21,99,IF(C6=22,100,IF(C6=23,100,IF(C6=24,100,IF(C6=25,100,IF(C6=0,0,IF(C6&gt;=26,"ungültiger Wert"))))))))))))))))))))))))))))))))))</f>
        <v>81</v>
      </c>
      <c r="H6" s="12">
        <f t="shared" ref="H6:H35" si="1">IF(B6="","",IF(B6="A",IF(D6="","",IF(D6=0,0,IF(D6=1,5,IF(D6=2,6,IF(D6=3,8,IF(D6=4,9,IF(D6=5,12,IF(D6=6,19,IF(D6=7,28,IF(D6=8,37,IF(D6=9,43,IF(D6=10,50,IF(D6=11,61,IF(D6=12,71,IF(D6=13,80,IF(D6=14,92,IF(D6=15,97,IF(D6=16,99,IF(D6=17,100,IF(D6=18,100,IF(D6=19,100,IF(D6=0,0,IF(D6&gt;=20,"ungültiger Wert"))))))))))))))))))))))),IF(B6="B",IF(D6="","",IF(D6=0,2,IF(D6=1,4,IF(D6=2,5,IF(D6=3,6,IF(D6=4,7,IF(D6=5,7,IF(D6=6,10,IF(D6=7,13,IF(D6=8,16,IF(D6=9,23,IF(D6=10,32,IF(D6=11,38,IF(D6=12,46,IF(D6=13,53,IF(D6=14,60,IF(D6=15,70,IF(D6=16,78,IF(D6=17,87,IF(D6=18,93,IF(D6=19,97,IF(D6=20,99,IF(D6=21,100,IF(D6=22,100,IF(D6=0,0,IF(D6&gt;=23,"ungültiger Wert")))))))))))))))))))))))))),IF(B6="C",IF(D6="","",IF(D6=0,2,IF(D6=1,5,IF(D6=2,7,IF(D6=3,11,IF(D6=4,16,IF(D6=5,21,IF(D6=6,28,IF(D6=7,32,IF(D6=8,38,IF(D6=9,46,IF(D6=10,51,IF(D6=11,58,IF(D6=12,66,IF(D6=13,77,IF(D6=14,86,IF(D6=15,91,IF(D6=16,95,IF(D6=17,98,IF(D6=18,100,IF(D6=19,100,IF(D6=0,0,IF(D6&gt;=20,"ungültiger Wert"))))))))))))))))))))))),IF(B6="D",IF(D6="","",IF(D6=0,1,IF(D6=1,4,IF(D6=2,7,IF(D6=3,12,IF(D6=4,17,IF(D6=5,24,IF(D6=6,29,IF(D6=7,35,IF(D6=8,42,IF(D6=9,49,IF(D6=10,55,IF(D6=11,61,IF(D6=12,69,IF(D6=13,76,IF(D6=14,85,IF(D6=15,90,IF(D6=16,93,IF(D6=17,97,IF(D6=18,99,IF(D6=19,100,IF(D6=20,100,IF(D6=0,0,IF(D6&gt;=21,"ungültiger Wert")))))))))))))))))))))))))))))</f>
        <v>46</v>
      </c>
      <c r="I6" s="12">
        <f t="shared" ref="I6:I35" si="2">IF(B6="","",IF(B6="A",IF(E6="","",IF(E6=0,1,IF(E6=1,4,IF(E6=2,6,IF(E6=3,9,IF(E6=4,11,IF(E6=5,13,IF(E6=6,15,IF(E6=7,19,IF(E6=8,23,IF(E6=9,30,IF(E6=10,37,IF(E6=11,44,IF(E6=12,56,IF(E6=13,67,IF(E6=14,79,IF(E6=15,91,IF(E6=16,97,IF(E6=17,100,IF(E6=0,0,IF(E6&gt;=18,"ungültiger Wert"))))))))))))))))))))),IF(B6="B",IF(E6="","",IF(E6=0,3,IF(E6=1,6,IF(E6=2,8,IF(E6=3,12,IF(E6=4,15,IF(E6=5,18,IF(E6=6,21,IF(E6=7,26,IF(E6=8,34,IF(E6=9,43,IF(E6=10,54,IF(E6=11,67,IF(E6=12,81,IF(E6=13,91,IF(E6=14,99,IF(E6=15,100,IF(E6=16,100,IF(E6=0,0,IF(E6&gt;=17,"ungültiger Wert")))))))))))))))))))),IF(B6="C",IF(E6="","",IF(E6=0,3,IF(E6=1,6,IF(E6=2,8,IF(E6=3,10,IF(E6=4,12,IF(E6=5,16,IF(E6=6,20,IF(E6=7,25,IF(E6=8,33,IF(E6=9,45,IF(E6=10,59,IF(E6=11,77,IF(E6=12,91,IF(E6=13,99,IF(E6=14,100,IF(E6=15,100,IF(E6=0,0,IF(E6&gt;=16,"ungültiger Wert"))))))))))))))))))),IF(B6="D",IF(E6="","",IF(E6=0,1,IF(E6=1,4,IF(E6=2,6,IF(E6=3,8,IF(E6=4,9,IF(E6=5,12,IF(E6=6,15,IF(E6=7,19,IF(E6=8,23,IF(E6=9,28,IF(E6=10,36,IF(E6=11,46,IF(E6=12,58,IF(E6=13,74,IF(E6=14,88,IF(E6=15,98,IF(E6=16,100,IF(E6=0,0,IF(E6&gt;=17,"ungültiger Wert")))))))))))))))))))))))))</f>
        <v>18</v>
      </c>
      <c r="J6" s="17">
        <f t="shared" ref="J6:J35" si="3">IF(B6="","",IF(B6="A",IF(F6="","",IF(F6=0,1,IF(F6=1,2,IF(F6=2,3,IF(F6=3,5,IF(F6=4,7,IF(F6=5,11,IF(F6=6,21,IF(F6=7,39,IF(F6=8,61,IF(F6=9,84,IF(F6=10,97,IF(F6=11,100,IF(F6=12,100,IF(F6=0,0,IF(F6&gt;=13,"ungültiger Wert")))))))))))))))),IF(B6="B",IF(F6="","",IF(F6=0,1,IF(F6=1,2,IF(F6=2,3,IF(F6=3,5,IF(F6=4,7,IF(F6=5,13,IF(F6=6,21,IF(F6=7,33,IF(F6=8,50,IF(F6=9,64,IF(F6=10,78,IF(F6=11,90,IF(F6=12,96,IF(F6=13,99,IF(F6=14,100,IF(F6=0,0,IF(F6&gt;=15,"ungültiger Wert")))))))))))))))))),IF(B6="C",IF(F6="","",IF(F6=0,0,IF(F6=1,2,IF(F6=2,3,IF(F6=3,5,IF(F6=4,7,IF(F6=5,15,IF(F6=6,24,IF(F6=7,39,IF(F6=8,55,IF(F6=9,69,IF(F6=10,82,IF(F6=11,91,IF(F6=12,96,IF(F6=13,98,IF(F6=14,100,IF(F6=15,100,IF(F6=0,0,IF(F6&gt;=16,"ungültiger Wert"))))))))))))))))))),IF(B6="D",IF(F6="","",IF(F6=0,0,IF(F6=1,1,IF(F6=2,2,IF(F6=3,3,IF(F6=4,4,IF(F6=5,6,IF(F6=6,9,IF(F6=7,12,IF(F6=8,18,IF(F6=9,28,IF(F6=10,42,IF(F6=11,56,IF(F6=12,67,IF(F6=13,79,IF(F6=14,88,IF(F6=15,96,IF(F6=16,99,IF(F6=17,100,IF(F6=18,100,IF(F6=0,0,IF(F6&gt;=19,"ungültiger Wert")))))))))))))))))))))))))))</f>
        <v>64</v>
      </c>
      <c r="K6" s="37">
        <f t="shared" ref="K6:K35" si="4">IF(B6="","",IF(B6="A",IF(C6="","",IF(C6=0,"&lt;22",IF(C6=1,22,IF(C6=2,24,IF(C6=3,26,IF(C6=4,28,IF(C6=5,30,IF(C6=6,33,IF(C6=7,35,IF(C6=8,37,IF(C6=9,39,IF(C6=10,42,IF(C6=11,44,IF(C6=12,46,IF(C6=13,48,IF(C6=14,50,IF(C6=15,53,IF(C6=16,55,IF(C6=17,57,IF(C6=18,59,IF(C6=19,61,IF(C6=20,64,IF(C6=21,66,IF(C6=22,68,IF(C6=23,70,IF(C6=24,"&gt;70",IF(C6=25,"&gt;70",IF(C6=26,"&gt;70",IF(C6=0,0,IF(C6&gt;=27,"ungültiger Wert")))))))))))))))))))))))))))))),IF(B6="B",IF(C6="","",IF(C6=0,20,IF(C6=1,20,IF(C6=2,25,IF(C6=3,27,IF(C6=4,29,IF(C6=5,31,IF(C6=6,33,IF(C6=7,35,IF(C6=8,37,IF(C6=9,39,IF(C6=10,41,IF(C6=11,43,IF(C6=12,45,IF(C6=13,47,IF(C6=14,49,IF(C6=15,51,IF(C6=16,53,IF(C6=17,55,IF(C6=18,58,IF(C6=19,60,IF(C6=20,62,IF(C6=21,64,IF(C6=22,66,IF(C6=23,68,IF(C6=24,70,IF(C6=25,72,IF(C6=26,"&gt;72",IF(C6=0,0,IF(C6&gt;=27,"ungültiger Wert")))))))))))))))))))))))))))))),IF(B6="C",IF(C6="","",IF(C6=0,"&lt;27",IF(C6=1,"&lt;27",IF(C6=2,27,IF(C6=3,29,IF(C6=4,31,IF(C6=5,33,IF(C6=6,35,IF(C6=7,37,IF(C6=8,39,IF(C6=9,41,IF(C6=10,43,IF(C6=11,45,IF(C6=12,47,IF(C6=13,49,IF(C6=14,51,IF(C6=15,53,IF(C6=16,55,IF(C6=17,57,IF(C6=18,59,IF(C6=19,61,IF(C6=20,63,IF(C6=21,65,IF(C6=22,67,IF(C6=23,68,IF(C6=24,70,IF(C6=25,72,IF(C6=26,"&gt;72",IF(C6=0,0,IF(C6&gt;=27,"ungültiger Wert")))))))))))))))))))))))))))))),IF(B6="D",IF(C6="","",IF(C6=0,22,IF(C6=1,25,IF(C6=2,27,IF(C6=3,29,IF(C6=4,31,IF(C6=5,33,IF(C6=6,35,IF(C6=7,37,IF(C6=8,40,IF(C6=9,42,IF(C6=10,44,IF(C6=11,46,IF(C6=12,48,IF(C6=13,50,IF(C6=14,52,IF(C6=15,55,IF(C6=16,57,IF(C6=17,59,IF(C6=18,61,IF(C6=19,63,IF(C6=20,65,IF(C6=21,67,IF(C6=22,69,IF(C6=23,72,IF(C6=24,"&gt;72",IF(C6=25,"&gt;72",IF(C6=0,0,IF(C6&gt;=26,"ungültiger Wert"))))))))))))))))))))))))))))))))))</f>
        <v>58</v>
      </c>
      <c r="L6" s="12">
        <f t="shared" ref="L6:L35" si="5">IF(B6="","",IF(B6="A",IF(D6="","",IF(D6=0,23,IF(D6=1,26,IF(D6=2,28,IF(D6=3,31,IF(D6=4,34,IF(D6=5,36,IF(D6=6,39,IF(D6=7,42,IF(D6=8,44,IF(D6=9,47,IF(D6=10,49,IF(D6=11,52,IF(D6=12,55,IF(D6=13,57,IF(D6=14,60,IF(D6=15,62,IF(D6=16,65,IF(D6=17,68,IF(D6=18,70,IF(D6=19, "&gt;70",IF(D6=0,0,IF(D6&gt;=20,"ungültiger Wert"))))))))))))))))))))))),IF(B6="B",IF(D6="","",IF(D6=0,22,IF(D6=1,24,IF(D6=2,26,IF(D6=3,28,IF(D6=4,30,IF(D6=5,33,IF(D6=6,35,IF(D6=7,37,IF(D6=8,39,IF(D6=9,41,IF(D6=10,44,IF(D6=11,46,IF(D6=12,48,IF(D6=13,50,IF(D6=14,52,IF(D6=15,55,IF(D6=16,57,IF(D6=17,59,IF(D6=18,61,IF(D6=19,63,IF(D6=20,65,IF(D6=21,68,IF(D6=22,70,IF(D6=0,0,IF(D6&gt;=23,"ungültiger Wert")))))))))))))))))))))))))),IF(B6="C",IF(D6="","",IF(D6=0,28,IF(D6=1,30,IF(D6=2,32,IF(D6=3,34,IF(D6=4,37,IF(D6=5,39,IF(D6=6,41,IF(D6=7,43,IF(D6=8,45,IF(D6=9,48,IF(D6=10,50,IF(D6=11,52,IF(D6=12,54,IF(D6=13,56,IF(D6=14,58,IF(D6=15,61,IF(D6=16,63,IF(D6=17,65,IF(D6=18,67,IF(D6=19,69,IF(D6=0,0,IF(D6&gt;=20,"ungültiger Wert"))))))))))))))))))))))),IF(B6="D",IF(D6="","",IF(D6=0,29,IF(D6=1,31,IF(D6=2,33,IF(D6=3,35,IF(D6=4,37,IF(D6=5,39,IF(D6=6,41,IF(D6=7,44,IF(D6=8,46,IF(D6=9,48,IF(D6=10,50,IF(D6=11,52,IF(D6=12,54,IF(D6=13,56,IF(D6=14,58,IF(D6=15,61,IF(D6=16,63,IF(D6=17,65,IF(D6=18,67,IF(D6=19,69,IF(D6=20, "&gt;69",IF(D6=0,0,IF(D6&gt;=21,"ungültiger Wert")))))))))))))))))))))))))))))</f>
        <v>48</v>
      </c>
      <c r="M6" s="12">
        <f t="shared" ref="M6:M35" si="6">IF(B6="","",IF(B6="A",IF(E6="","",IF(E6=0,23,IF(E6=1,25,IF(E6=2,27,IF(E6=3,30,IF(E6=4,32,IF(E6=5,35,IF(E6=6,37,IF(E6=7,40,IF(E6=8,42,IF(E6=9,45,IF(E6=10,47,IF(E6=11,50,IF(E6=12,52,IF(E6=13,54,IF(E6=14,57,IF(E6=15,59,IF(E6=16,62,IF(E6=17,64,IF(E6=0,0,IF(E6&gt;=18,"ungültiger Wert"))))))))))))))))))))),IF(B6="B",IF(E6="","",IF(E6=0,24,IF(E6=1,27,IF(E6=2,30,IF(E6=3,33,IF(E6=4,35,IF(E6=5,38,IF(E6=6,41,IF(E6=7,43,IF(E6=8,46,IF(E6=9,49,IF(E6=10,52,IF(E6=11,54,IF(E6=12,57,IF(E6=13,60,IF(E6=14,63,IF(E6=15,65,IF(E6=16,"&gt;65",IF(E6=0,0,IF(E6&gt;=17,"ungültiger Wert")))))))))))))))))))),IF(B6="C",IF(E6="","",IF(E6=0,22,IF(E6=1,25,IF(E6=2,28,IF(E6=3,31,IF(E6=4,34,IF(E6=5,37,IF(E6=6,41,IF(E6=7,44,IF(E6=8,47,IF(E6=9,50,IF(E6=10,53,IF(E6=11,56,IF(E6=12,59,IF(E6=13,62,IF(E6=14,65,IF(E6=15,"&gt;65",IF(E6=0,0,IF(E6&gt;=16,"ungültiger Wert"))))))))))))))))))),IF(B6="D",IF(E6="","",IF(E6=0,20,IF(E6=1,23,IF(E6=2,26,IF(E6=3,28,IF(E6=4,31,IF(E6=5,34,IF(E6=6,36,IF(E6=7,39,IF(E6=8,42,IF(E6=9,45,IF(E6=10,47,IF(E6=11,50,IF(E6=12,53,IF(E6=13,55,IF(E6=14,58,IF(E6=15,61,IF(E6=16,63,IF(E6=0,0,IF(E6&gt;=17,"ungültiger Wert")))))))))))))))))))))))))</f>
        <v>38</v>
      </c>
      <c r="N6" s="17">
        <f t="shared" ref="N6:N35" si="7">IF(B6="","",IF(B6="A",IF(F6="","",IF(F6=0,11,IF(F6=1,16,IF(F6=2,21,IF(F6=3,26,IF(F6=4,31,IF(F6=5,36,IF(F6=6,41,IF(F6=7,46,IF(F6=8,51,IF(F6=9,56,IF(F6=10,61,IF(F6=11,66,IF(F6=12,70,IF(F6=0,0,IF(F6&gt;=13,"ungültiger Wert")))))))))))))))),IF(B6="B",IF(F6="","",IF(F6=0,18,IF(F6=1,21,IF(F6=2,25,IF(F6=3,29,IF(F6=4,33,IF(F6=5,36,IF(F6=6,40,IF(F6=7,44,IF(F6=8,48,IF(F6=9,51,IF(F6=10,55,IF(F6=11,59,IF(F6=12,63,IF(F6=13,66,IF(F6=14,70,IF(F6=0,0,IF(F6&gt;=15,"ungültiger Wert")))))))))))))))))),IF(B6="C",IF(F6="","",IF(F6=0,18,IF(F6=1,22,IF(F6=2,26,IF(F6=3,29,IF(F6=4,33,IF(F6=5,37,IF(F6=6,41,IF(F6=7,45,IF(F6=8,48,IF(F6=9,52,IF(F6=10,56,IF(F6=11,60,IF(F6=12,64,IF(F6=13,68,IF(F6=14,71,IF(F6=15,75,IF(F6=0,0,IF(F6&gt;=16,"ungültiger Wert"))))))))))))))))))),IF(B6="D",IF(F6="","",IF(F6=0,14,IF(F6=1,17,IF(F6=2,21,IF(F6=3,24,IF(F6=4,27,IF(F6=5,30,IF(F6=6,34,IF(F6=7,37,IF(F6=8,40,IF(F6=9,43,IF(F6=10,46,IF(F6=11,50,IF(F6=12,53,IF(F6=13,56,IF(F6=14,59,IF(F6=15,63,IF(F6=16,66,IF(F6=17,69,IF(F6=18,72,IF(F6=0,0,IF(F6&gt;=19,"ungültiger Wert")))))))))))))))))))))))))))</f>
        <v>51</v>
      </c>
      <c r="O6" s="49"/>
      <c r="P6" s="35" t="s">
        <v>45</v>
      </c>
      <c r="Q6" s="33">
        <v>17</v>
      </c>
      <c r="R6" s="33">
        <v>6</v>
      </c>
      <c r="S6" s="33">
        <v>9</v>
      </c>
      <c r="T6" s="16">
        <v>12</v>
      </c>
      <c r="U6" s="37">
        <f t="shared" ref="U6:U35" si="8">IF(P6="","",IF(P6="A",IF(Q6="","",IF(Q6=0,0,IF(Q6=1,0,IF(Q6=2,0,IF(Q6=3,1,IF(Q6=4,2,IF(Q6=5,3,IF(Q6=6,7,IF(Q6=7,10,IF(Q6=8,13,IF(Q6=9,18,IF(Q6=10,21,IF(Q6=11,27,IF(Q6=12,31,IF(Q6=13,39,IF(Q6=14,47,IF(Q6=15,57,IF(Q6=16,68,IF(Q6=17,76,IF(Q6=18,83,IF(Q6=19,90,IF(Q6=20,95,IF(Q6=21,98,IF(Q6=22,99,IF(Q6=23,100,IF(Q6=24,100,IF(Q6=25,100,IF(Q6=26,100,IF(Q6=0,0,IF(Q6&gt;=27,"ungültiger Wert")))))))))))))))))))))))))))))),IF(P6="B",IF(Q6="","",IF(Q6=0,0,IF(Q6=1,0,IF(Q6=2,1,IF(Q6=3,1,IF(Q6=4,3,IF(Q6=5,4,IF(Q6=6,7,IF(Q6=7,9,IF(Q6=8,12,IF(Q6=9,16,IF(Q6=10,19,IF(Q6=11,25,IF(Q6=12,29,IF(Q6=13,36,IF(Q6=14,44,IF(Q6=15,52,IF(Q6=16,60,IF(Q6=17,68,IF(Q6=18,77,IF(Q6=19,83,IF(Q6=20,89,IF(Q6=21,95,IF(Q6=22,98,IF(Q6=23,100,IF(Q6=24,100,IF(Q6=25,100,IF(Q6=26,100,IF(Q6=0,0,IF(Q6&gt;=27,"ungültiger Wert")))))))))))))))))))))))))))))),IF(P6="C",IF(Q6="","",IF(Q6=0,0,IF(Q6=1,0,IF(Q6=2,1,IF(Q6=3,1,IF(Q6=4,4,IF(Q6=5,7,IF(Q6=6,9,IF(Q6=7,14,IF(Q6=8,17,IF(Q6=9,22,IF(Q6=10,27,IF(Q6=11,31,IF(Q6=12,37,IF(Q6=13,43,IF(Q6=14,49,IF(Q6=15,57,IF(Q6=16,64,IF(Q6=17,72,IF(Q6=18,81,IF(Q6=19,87,IF(Q6=20,92,IF(Q6=21,96,IF(Q6=22,98,IF(Q6=23,100,IF(Q6=24,100,IF(Q6=25,100,IF(Q6=26,100,IF(Q6=0,0,IF(Q6&gt;=27,"ungültiger Wert")))))))))))))))))))))))))))))),IF(P6="D",IF(Q6="","",IF(Q6=0,0,IF(Q6=1,0,IF(Q6=2,1,IF(Q6=3,3,IF(Q6=4,5,IF(Q6=5,8,IF(Q6=6,11,IF(Q6=7,13,IF(Q6=8,16,IF(Q6=9,19,IF(Q6=10,26,IF(Q6=11,32,IF(Q6=12,41,IF(Q6=13,48,IF(Q6=14,55,IF(Q6=15,62,IF(Q6=16,73,IF(Q6=17,81,IF(Q6=18,90,IF(Q6=19,95,IF(Q6=20,98,IF(Q6=21,100,IF(Q6=22,100,IF(Q6=23,100,IF(Q6=24,100,IF(Q6=25,100,IF(Q6=0,0,IF(Q6&gt;=26,"ungültiger Wert"))))))))))))))))))))))))))))))))))</f>
        <v>72</v>
      </c>
      <c r="V6" s="12">
        <f t="shared" ref="V6:V35" si="9">IF(P6="","",IF(P6="A",IF(R6="","",IF(R6=0,0,IF(R6=1,3,IF(R6=2,4,IF(R6=3,5,IF(R6=4,6,IF(R6=5,10,IF(R6=6,16,IF(R6=7,21,IF(R6=8,26,IF(R6=9,33,IF(R6=10,42,IF(R6=11,52,IF(R6=12,62,IF(R6=13,73,IF(R6=14,86,IF(R6=15,95,IF(R6=16,99,IF(R6=17,100,IF(R6=18,100,IF(R6=19,100,IF(R6=0,0,IF(R6&gt;=20,"ungültiger Wert"))))))))))))))))))))))),IF(P6="B",IF(R6="","",IF(R6=0,1,IF(R6=1,2,IF(R6=2,2,IF(R6=3,4,IF(R6=4,4,IF(R6=5,5,IF(R6=6,8,IF(R6=7,10,IF(R6=8,13,IF(R6=9,20,IF(R6=10,25,IF(R6=11,31,IF(R6=12,37,IF(R6=13,46,IF(R6=14,53,IF(R6=15,64,IF(R6=16,71,IF(R6=17,82,IF(R6=18,91,IF(R6=19,96,IF(R6=20,99,IF(R6=21,100,IF(R6=22,100,IF(R6=0,0,IF(R6&gt;=23,"ungültiger Wert")))))))))))))))))))))))))),IF(P6="C",IF(R6="","",IF(R6=0,2,IF(R6=1,4,IF(R6=2,6,IF(R6=3,9,IF(R6=4,13,IF(R6=5,18,IF(R6=6,22,IF(R6=7,27,IF(R6=8,32,IF(R6=9,36,IF(R6=10,41,IF(R6=11,49,IF(R6=12,58,IF(R6=13,69,IF(R6=14,80,IF(R6=15,87,IF(R6=16,93,IF(R6=17,96,IF(R6=18,100,IF(R6=19,100,IF(R6=0,0,IF(R6&gt;=20,"ungültiger Wert"))))))))))))))))))))))),IF(P6="D",IF(R6="","",IF(R6=0,1,IF(R6=1,2,IF(R6=2,5,IF(R6=3,9,IF(R6=4,14,IF(R6=5,19,IF(R6=6,24,IF(R6=7,28,IF(R6=8,33,IF(R6=9,38,IF(R6=10,46,IF(R6=11,52,IF(R6=12,58,IF(R6=13,67,IF(R6=14,78,IF(R6=15,84,IF(R6=16,91,IF(R6=17,95,IF(R6=18,97,IF(R6=19,100,IF(R6=20,100,IF(R6=0,0,IF(R6&gt;=21,"ungültiger Wert")))))))))))))))))))))))))))))</f>
        <v>22</v>
      </c>
      <c r="W6" s="12">
        <f t="shared" ref="W6:W35" si="10">IF(P6="","",IF(P6="A",IF(S6="","",IF(S6=0,1,IF(S6=1,3,IF(S6=2,5,IF(S6=3,7,IF(S6=4,8,IF(S6=5,10,IF(S6=6,12,IF(S6=7,16,IF(S6=8,20,IF(S6=9,25,IF(S6=10,31,IF(S6=11,41,IF(S6=12,51,IF(S6=13,64,IF(S6=14,76,IF(S6=15,90,IF(S6=16,97,IF(S6=17,100,IF(S6=0,0,IF(S6&gt;=18,"ungültiger Wert"))))))))))))))))))))),IF(P6="B",IF(S6="","",IF(S6=0,2,IF(S6=1,4,IF(S6=2,6,IF(S6=3,9,IF(S6=4,11,IF(S6=5,14,IF(S6=6,16,IF(S6=7,22,IF(S6=8,28,IF(S6=9,38,IF(S6=10,50,IF(S6=11,69,IF(S6=12,82,IF(S6=13,91,IF(S6=14,98,IF(S6=15,100,IF(S6=16,100,IF(S6=0,0,IF(S6&gt;=17,"ungültiger Wert")))))))))))))))))))),IF(P6="C",IF(S6="","",IF(S6=0,2,IF(S6=1,3,IF(S6=2,5,IF(S6=3,7,IF(S6=4,10,IF(S6=5,14,IF(S6=6,17,IF(S6=7,21,IF(S6=8,29,IF(S6=9,41,IF(S6=10,56,IF(S6=11,74,IF(S6=12,89,IF(S6=13,99,IF(S6=14,100,IF(S6=15,100,IF(S6=0,0,IF(S6&gt;=16,"ungültiger Wert"))))))))))))))))))),IF(P6="D",IF(S6="","",IF(S6=0,1,IF(S6=1,3,IF(S6=2,4,IF(S6=3,5,IF(S6=4,7,IF(S6=5,9,IF(S6=6,12,IF(S6=7,14,IF(S6=8,19,IF(S6=9,24,IF(S6=10,29,IF(S6=11,41,IF(S6=12,54,IF(S6=13,70,IF(S6=14,87,IF(S6=15,97,IF(S6=16,100,IF(S6=0,0,IF(S6&gt;=17,"ungültiger Wert")))))))))))))))))))))))))</f>
        <v>41</v>
      </c>
      <c r="X6" s="17">
        <f t="shared" ref="X6:X35" si="11">IF(P6="","",IF(P6="A",IF(T6="","",IF(T6=0,1,IF(T6=1,1,IF(T6=2,2,IF(T6=3,3,IF(T6=4,5,IF(T6=5,9,IF(T6=6,18,IF(T6=7,33,IF(T6=8,55,IF(T6=9,79,IF(T6=10,93,IF(T6=11,99,IF(T6=12,100,IF(T6=0,0,IF(T6&gt;=13,"ungültiger Wert")))))))))))))))),IF(P6="B",IF(T6="","",IF(T6=0,1,IF(T6=1,2,IF(T6=2,3,IF(T6=3,5,IF(T6=4,7,IF(T6=5,13,IF(T6=6,21,IF(T6=7,33,IF(T6=8,50,IF(T6=9,64,IF(T6=10,78,IF(T6=11,90,IF(T6=12,96,IF(T6=13,99,IF(T6=14,100,IF(T6=0,0,IF(T6&gt;=15,"ungültiger Wert")))))))))))))))))),IF(P6="C",IF(T6="","",IF(T6=0,0,IF(T6=1,1,IF(T6=2,2,IF(T6=3,3,IF(T6=4,5,IF(T6=5,10,IF(T6=6,17,IF(T6=7,30,IF(T6=8,46,IF(T6=9,62,IF(T6=10,77,IF(T6=11,86,IF(T6=12,93,IF(T6=13,97,IF(T6=14,100,IF(T6=15,100,IF(T6=0,0,IF(T6&gt;=16,"ungültiger Wert"))))))))))))))))))),IF(P6="D",IF(T6="","",IF(T6=0,0,IF(T6=1,0,IF(T6=2,1,IF(T6=3,2,IF(T6=4,2,IF(T6=5,4,IF(T6=6,5,IF(T6=7,9,IF(T6=8,15,IF(T6=9,26,IF(T6=10,38,IF(T6=11,51,IF(T6=12,62,IF(T6=13,73,IF(T6=14,85,IF(T6=15,93,IF(T6=16,97,IF(T6=17,99,IF(T6=18,100,IF(T6=0,0,IF(T6&gt;=19,"ungültiger Wert")))))))))))))))))))))))))))</f>
        <v>93</v>
      </c>
      <c r="Y6" s="37">
        <f t="shared" ref="Y6:Y35" si="12">IF(P6="","",IF(P6="A",IF(Q6="","",IF(Q6=0,"&lt;24",IF(Q6=1,"&lt;24",IF(Q6=2,24,IF(Q6=3,26,IF(Q6=4,28,IF(Q6=5,30,IF(Q6=6,33,IF(Q6=7,35,IF(Q6=8,37,IF(Q6=9,39,IF(Q6=10,42,IF(Q6=11,44,IF(Q6=12,46,IF(Q6=13,48,IF(Q6=14,50,IF(Q6=15,53,IF(Q6=16,55,IF(Q6=17,57,IF(Q6=18,59,IF(Q6=19,61,IF(Q6=20,64,IF(Q6=21,66,IF(Q6=22,68,IF(Q6=23,70,IF(Q6=24,73,IF(Q6=25,"&gt;73",IF(Q6=26,"&gt;73",IF(Q6=0,0,IF(Q6&gt;=27,"ungültiger Wert")))))))))))))))))))))))))))))),IF(P6="B",IF(Q6="","",IF(Q6=0,20,IF(Q6=1,22,IF(Q6=2,25,IF(Q6=3,27,IF(Q6=4,29,IF(Q6=5,31,IF(Q6=6,33,IF(Q6=7,35,IF(Q6=8,37,IF(Q6=9,39,IF(Q6=10,41,IF(Q6=11,43,IF(Q6=12,45,IF(Q6=13,47,IF(Q6=14,49,IF(Q6=15,51,IF(Q6=16,53,IF(Q6=17,55,IF(Q6=18,58,IF(Q6=19,60,IF(Q6=20,62,IF(Q6=21,64,IF(Q6=22,66,IF(Q6=23,68,IF(Q6=24,70,IF(Q6=25,"&gt;70",IF(Q6=26,"&gt;70",IF(Q6=0,0,IF(Q6&gt;=27,"ungültiger Wert")))))))))))))))))))))))))))))),IF(P6="C",IF(Q6="","",IF(Q6=0,"&lt;25",IF(Q6=1,25,IF(Q6=2,27,IF(Q6=3,29,IF(Q6=4,31,IF(Q6=5,33,IF(Q6=6,35,IF(Q6=7,37,IF(Q6=8,39,IF(Q6=9,41,IF(Q6=10,43,IF(Q6=11,45,IF(Q6=12,47,IF(Q6=13,49,IF(Q6=14,51,IF(Q6=15,53,IF(Q6=16,55,IF(Q6=17,57,IF(Q6=18,59,IF(Q6=19,61,IF(Q6=20,63,IF(Q6=21,65,IF(Q6=22,67,IF(Q6=23,68,IF(Q6=24,70,IF(Q6=25,70,IF(Q6=26,74,IF(Q6=0,0,IF(Q6&gt;=27,"ungültiger Wert")))))))))))))))))))))))))))))),IF(P6="D",IF(Q6="","",IF(Q6=0,"&lt;25",IF(Q6=1,25,IF(Q6=2,27,IF(Q6=3,29,IF(Q6=4,31,IF(Q6=5,33,IF(Q6=6,35,IF(Q6=7,37,IF(Q6=8,40,IF(Q6=9,42,IF(Q6=10,44,IF(Q6=11,46,IF(Q6=12,48,IF(Q6=13,50,IF(Q6=14,52,IF(Q6=15,55,IF(Q6=16,57,IF(Q6=17,59,IF(Q6=18,61,IF(Q6=19,63,IF(Q6=20,65,IF(Q6=21,67,IF(Q6=22,69,IF(Q6=23,"&gt;69",IF(Q6=24,"&gt;69",IF(Q6=25,"&gt;69",IF(Q6=0,0,IF(Q6&gt;=26,"ungültiger Wert"))))))))))))))))))))))))))))))))))</f>
        <v>57</v>
      </c>
      <c r="Z6" s="12">
        <f t="shared" ref="Z6:Z35" si="13">IF(P6="","",IF(P6="A",IF(R6="","",IF(R6=0,23,IF(R6=1,26,IF(R6=2,28,IF(R6=3,31,IF(R6=4,34,IF(R6=5,36,IF(R6=6,39,IF(R6=7,42,IF(R6=8,44,IF(R6=9,47,IF(R6=10,49,IF(R6=11,52,IF(R6=12,55,IF(R6=13,57,IF(R6=14,60,IF(R6=15,62,IF(R6=16,65,IF(R6=17,68,IF(R6=18,70,IF(R6=19, "&gt;70",IF(R6=0,0,IF(R6&gt;=20,"ungültiger Wert"))))))))))))))))))))))),IF(P6="B",IF(R6="","",IF(R6=0,22,IF(R6=1,24,IF(R6=2,26,IF(R6=3,28,IF(R6=4,30,IF(R6=5,33,IF(R6=6,35,IF(R6=7,37,IF(R6=8,39,IF(R6=9,41,IF(R6=10,44,IF(R6=11,46,IF(R6=12,48,IF(R6=13,50,IF(R6=14,52,IF(R6=15,55,IF(R6=16,57,IF(R6=17,59,IF(R6=18,61,IF(R6=19,63,IF(R6=20,65,IF(R6=21,68,IF(R6=22,"&gt;68",IF(R6=0,0,IF(R6&gt;=23,"ungültiger Wert")))))))))))))))))))))))))),IF(P6="C",IF(R6="","",IF(R6=0,28,IF(R6=1,30,IF(R6=2,32,IF(R6=3,34,IF(R6=4,37,IF(R6=5,39,IF(R6=6,41,IF(R6=7,43,IF(R6=8,45,IF(R6=9,48,IF(R6=10,50,IF(R6=11,52,IF(R6=12,54,IF(R6=13,56,IF(R6=14,58,IF(R6=15,61,IF(R6=16,63,IF(R6=17,65,IF(R6=18,67,IF(R6=19,69,IF(R6=0,0,IF(R6&gt;=20,"ungültiger Wert"))))))))))))))))))))))),IF(P6="D",IF(R6="","",IF(R6=0,29,IF(R6=1,31,IF(R6=2,33,IF(R6=3,35,IF(R6=4,37,IF(R6=5,39,IF(R6=6,41,IF(R6=7,44,IF(R6=8,46,IF(R6=9,48,IF(R6=10,50,IF(R6=11,52,IF(R6=12,54,IF(R6=13,56,IF(R6=14,58,IF(R6=15,61,IF(R6=16,63,IF(R6=17,65,IF(R6=18,67,IF(R6=19,69,IF(R6=20,"&gt;69",IF(R6=0,0,IF(R6&gt;=21,"ungültiger Wert")))))))))))))))))))))))))))))</f>
        <v>41</v>
      </c>
      <c r="AA6" s="12">
        <f t="shared" ref="AA6:AA35" si="14">IF(P6="","",IF(P6="A",IF(R6="","",IF(R6=0,23,IF(R6=1,25,IF(R6=2,27,IF(R6=3,30,IF(R6=4,32,IF(R6=5,35,IF(R6=6,37,IF(R6=7,40,IF(R6=8,42,IF(R6=9,45,IF(R6=10,47,IF(R6=11,50,IF(R6=12,52,IF(R6=13,54,IF(R6=14,57,IF(R6=15,59,IF(R6=16,62,IF(R6=17,64,IF(R6=0,0,IF(R6&gt;=18,"ungültiger Wert"))))))))))))))))))))),IF(P6="B",IF(R6="","",IF(R6=0,24,IF(R6=1,27,IF(R6=2,30,IF(R6=3,33,IF(R6=4,35,IF(R6=5,38,IF(R6=6,41,IF(R6=7,43,IF(R6=8,46,IF(R6=9,49,IF(R6=10,52,IF(R6=11,54,IF(R6=12,57,IF(R6=13,60,IF(R6=14,63,IF(R6=15,65,IF(R6=16,68,IF(R6=0,0,IF(R6&gt;=17,"ungültiger Wert")))))))))))))))))))),IF(P6="C",IF(R6="","",IF(R6=0,22,IF(R6=1,25,IF(R6=2,28,IF(R6=3,31,IF(R6=4,34,IF(R6=5,37,IF(R6=6,41,IF(R6=7,44,IF(R6=8,47,IF(R6=9,50,IF(R6=10,53,IF(R6=11,56,IF(R6=12,59,IF(R6=13,62,IF(R6=14,65,IF(R6=15,68,IF(R6=0,0,IF(R6&gt;=16,"ungültiger Wert"))))))))))))))))))),IF(P6="D",IF(R6="","",IF(R6=0,20,IF(R6=1,23,IF(R6=2,26,IF(R6=3,28,IF(R6=4,31,IF(R6=5,34,IF(R6=6,36,IF(R6=7,39,IF(R6=8,42,IF(R6=9,45,IF(R6=10,47,IF(R6=11,50,IF(R6=12,53,IF(R6=13,55,IF(R6=14,58,IF(R6=15,61,IF(R6=16,63,IF(R6=0,0,IF(R6&gt;=17,"ungültiger Wert")))))))))))))))))))))))))</f>
        <v>41</v>
      </c>
      <c r="AB6" s="47">
        <f t="shared" ref="AB6:AB35" si="15">IF(P6="","",IF(P6="A",IF(T6="","",IF(T6=0,11,IF(T6=1,16,IF(T6=2,21,IF(T6=3,26,IF(T6=4,31,IF(T6=5,36,IF(T6=6,41,IF(T6=7,46,IF(T6=8,51,IF(T6=9,56,IF(T6=10,61,IF(T6=11,66,IF(T6=12,70,IF(T6=0,0,IF(T6&gt;=13,"ungültiger Wert")))))))))))))))),IF(P6="B",IF(T6="","",IF(T6=0,18,IF(T6=1,21,IF(T6=2,25,IF(T6=3,29,IF(T6=4,33,IF(T6=5,36,IF(T6=6,40,IF(T6=7,44,IF(T6=8,48,IF(T6=9,51,IF(T6=10,55,IF(T6=11,59,IF(T6=12,63,IF(T6=13,66,IF(T6=14,70,IF(T6=0,0,IF(T6&gt;=15,"ungültiger Wert")))))))))))))))))),IF(P6="C",IF(T6="","",IF(T6=0,18,IF(T6=1,22,IF(T6=2,26,IF(T6=3,29,IF(T6=4,33,IF(T6=5,37,IF(T6=6,41,IF(T6=7,45,IF(T6=8,48,IF(T6=9,52,IF(T6=10,56,IF(T6=11,60,IF(T6=12,64,IF(T6=13,68,IF(T6=14,71,IF(T6=15,75,IF(T6=0,0,IF(T6&gt;=16,"ungültiger Wert"))))))))))))))))))),IF(P6="D",IF(T6="","",IF(T6=0,"&lt;17",IF(T6=1,17,IF(T6=2,21,IF(T6=3,24,IF(T6=4,27,IF(T6=5,30,IF(T6=6,34,IF(T6=7,37,IF(T6=8,40,IF(T6=9,43,IF(T6=10,46,IF(T6=11,50,IF(T6=12,53,IF(T6=13,56,IF(T6=14,59,IF(T6=15,63,IF(T6=16,66,IF(T6=17,69,IF(T6=18,72,IF(T6=0,0,IF(T6&gt;=19,"ungültiger Wert")))))))))))))))))))))))))))</f>
        <v>64</v>
      </c>
      <c r="AC6" s="25"/>
      <c r="AD6" s="3" t="s">
        <v>2</v>
      </c>
    </row>
    <row r="7" spans="1:30" ht="17.25" thickBot="1" x14ac:dyDescent="0.35">
      <c r="A7" s="67"/>
      <c r="B7" s="51"/>
      <c r="C7" s="30"/>
      <c r="D7" s="30"/>
      <c r="E7" s="30"/>
      <c r="F7" s="64"/>
      <c r="G7" s="38" t="str">
        <f t="shared" si="0"/>
        <v/>
      </c>
      <c r="H7" s="11" t="str">
        <f t="shared" si="1"/>
        <v/>
      </c>
      <c r="I7" s="11" t="str">
        <f t="shared" si="2"/>
        <v/>
      </c>
      <c r="J7" s="18" t="str">
        <f t="shared" si="3"/>
        <v/>
      </c>
      <c r="K7" s="38" t="str">
        <f t="shared" si="4"/>
        <v/>
      </c>
      <c r="L7" s="11" t="str">
        <f t="shared" si="5"/>
        <v/>
      </c>
      <c r="M7" s="11" t="str">
        <f t="shared" si="6"/>
        <v/>
      </c>
      <c r="N7" s="18" t="str">
        <f t="shared" si="7"/>
        <v/>
      </c>
      <c r="O7" s="49"/>
      <c r="P7" s="36"/>
      <c r="Q7" s="30"/>
      <c r="R7" s="30"/>
      <c r="S7" s="30"/>
      <c r="T7" s="52"/>
      <c r="U7" s="38" t="str">
        <f t="shared" si="8"/>
        <v/>
      </c>
      <c r="V7" s="11" t="str">
        <f t="shared" si="9"/>
        <v/>
      </c>
      <c r="W7" s="11" t="str">
        <f t="shared" si="10"/>
        <v/>
      </c>
      <c r="X7" s="18" t="str">
        <f t="shared" si="11"/>
        <v/>
      </c>
      <c r="Y7" s="38" t="str">
        <f t="shared" si="12"/>
        <v/>
      </c>
      <c r="Z7" s="11" t="str">
        <f t="shared" si="13"/>
        <v/>
      </c>
      <c r="AA7" s="11" t="str">
        <f t="shared" si="14"/>
        <v/>
      </c>
      <c r="AB7" s="48" t="str">
        <f t="shared" si="15"/>
        <v/>
      </c>
      <c r="AC7" s="39"/>
      <c r="AD7" s="4" t="s">
        <v>3</v>
      </c>
    </row>
    <row r="8" spans="1:30" ht="17.25" thickBot="1" x14ac:dyDescent="0.35">
      <c r="A8" s="66"/>
      <c r="B8" s="50"/>
      <c r="C8" s="33"/>
      <c r="D8" s="33"/>
      <c r="E8" s="33"/>
      <c r="F8" s="63"/>
      <c r="G8" s="37" t="str">
        <f t="shared" si="0"/>
        <v/>
      </c>
      <c r="H8" s="12" t="str">
        <f t="shared" si="1"/>
        <v/>
      </c>
      <c r="I8" s="12" t="str">
        <f t="shared" si="2"/>
        <v/>
      </c>
      <c r="J8" s="17" t="str">
        <f t="shared" si="3"/>
        <v/>
      </c>
      <c r="K8" s="37" t="str">
        <f t="shared" si="4"/>
        <v/>
      </c>
      <c r="L8" s="12" t="str">
        <f t="shared" si="5"/>
        <v/>
      </c>
      <c r="M8" s="12" t="str">
        <f t="shared" si="6"/>
        <v/>
      </c>
      <c r="N8" s="17" t="str">
        <f t="shared" si="7"/>
        <v/>
      </c>
      <c r="O8" s="49"/>
      <c r="P8" s="35"/>
      <c r="Q8" s="33"/>
      <c r="R8" s="33"/>
      <c r="S8" s="33"/>
      <c r="T8" s="16"/>
      <c r="U8" s="37" t="str">
        <f t="shared" si="8"/>
        <v/>
      </c>
      <c r="V8" s="12" t="str">
        <f t="shared" si="9"/>
        <v/>
      </c>
      <c r="W8" s="12" t="str">
        <f t="shared" si="10"/>
        <v/>
      </c>
      <c r="X8" s="17" t="str">
        <f t="shared" si="11"/>
        <v/>
      </c>
      <c r="Y8" s="37" t="str">
        <f t="shared" si="12"/>
        <v/>
      </c>
      <c r="Z8" s="12" t="str">
        <f t="shared" si="13"/>
        <v/>
      </c>
      <c r="AA8" s="12" t="str">
        <f t="shared" si="14"/>
        <v/>
      </c>
      <c r="AB8" s="47" t="str">
        <f t="shared" si="15"/>
        <v/>
      </c>
      <c r="AC8" s="25"/>
      <c r="AD8" s="5" t="s">
        <v>4</v>
      </c>
    </row>
    <row r="9" spans="1:30" ht="17.25" thickBot="1" x14ac:dyDescent="0.35">
      <c r="A9" s="68"/>
      <c r="B9" s="51"/>
      <c r="C9" s="30"/>
      <c r="D9" s="30"/>
      <c r="E9" s="30"/>
      <c r="F9" s="64"/>
      <c r="G9" s="38" t="str">
        <f t="shared" si="0"/>
        <v/>
      </c>
      <c r="H9" s="11" t="str">
        <f t="shared" si="1"/>
        <v/>
      </c>
      <c r="I9" s="11" t="str">
        <f t="shared" si="2"/>
        <v/>
      </c>
      <c r="J9" s="18" t="str">
        <f t="shared" si="3"/>
        <v/>
      </c>
      <c r="K9" s="38" t="str">
        <f t="shared" si="4"/>
        <v/>
      </c>
      <c r="L9" s="11" t="str">
        <f t="shared" si="5"/>
        <v/>
      </c>
      <c r="M9" s="11" t="str">
        <f t="shared" si="6"/>
        <v/>
      </c>
      <c r="N9" s="18" t="str">
        <f t="shared" si="7"/>
        <v/>
      </c>
      <c r="O9" s="49"/>
      <c r="P9" s="36"/>
      <c r="Q9" s="30"/>
      <c r="R9" s="30"/>
      <c r="S9" s="30"/>
      <c r="T9" s="52"/>
      <c r="U9" s="38" t="str">
        <f t="shared" si="8"/>
        <v/>
      </c>
      <c r="V9" s="11" t="str">
        <f t="shared" si="9"/>
        <v/>
      </c>
      <c r="W9" s="11" t="str">
        <f t="shared" si="10"/>
        <v/>
      </c>
      <c r="X9" s="18" t="str">
        <f t="shared" si="11"/>
        <v/>
      </c>
      <c r="Y9" s="38" t="str">
        <f t="shared" si="12"/>
        <v/>
      </c>
      <c r="Z9" s="11" t="str">
        <f t="shared" si="13"/>
        <v/>
      </c>
      <c r="AA9" s="11" t="str">
        <f t="shared" si="14"/>
        <v/>
      </c>
      <c r="AB9" s="48" t="str">
        <f t="shared" si="15"/>
        <v/>
      </c>
      <c r="AC9" s="39"/>
      <c r="AD9" s="6" t="s">
        <v>5</v>
      </c>
    </row>
    <row r="10" spans="1:30" ht="16.5" x14ac:dyDescent="0.3">
      <c r="A10" s="66"/>
      <c r="B10" s="50"/>
      <c r="C10" s="33"/>
      <c r="D10" s="33"/>
      <c r="E10" s="33"/>
      <c r="F10" s="63"/>
      <c r="G10" s="37" t="str">
        <f t="shared" si="0"/>
        <v/>
      </c>
      <c r="H10" s="12" t="str">
        <f t="shared" si="1"/>
        <v/>
      </c>
      <c r="I10" s="12" t="str">
        <f t="shared" si="2"/>
        <v/>
      </c>
      <c r="J10" s="17" t="str">
        <f t="shared" si="3"/>
        <v/>
      </c>
      <c r="K10" s="37" t="str">
        <f t="shared" si="4"/>
        <v/>
      </c>
      <c r="L10" s="12" t="str">
        <f t="shared" si="5"/>
        <v/>
      </c>
      <c r="M10" s="12" t="str">
        <f t="shared" si="6"/>
        <v/>
      </c>
      <c r="N10" s="17" t="str">
        <f t="shared" si="7"/>
        <v/>
      </c>
      <c r="O10" s="49"/>
      <c r="P10" s="35"/>
      <c r="Q10" s="33"/>
      <c r="R10" s="33"/>
      <c r="S10" s="33"/>
      <c r="T10" s="16"/>
      <c r="U10" s="37" t="str">
        <f t="shared" si="8"/>
        <v/>
      </c>
      <c r="V10" s="12" t="str">
        <f t="shared" si="9"/>
        <v/>
      </c>
      <c r="W10" s="12" t="str">
        <f t="shared" si="10"/>
        <v/>
      </c>
      <c r="X10" s="17" t="str">
        <f t="shared" si="11"/>
        <v/>
      </c>
      <c r="Y10" s="37" t="str">
        <f t="shared" si="12"/>
        <v/>
      </c>
      <c r="Z10" s="12" t="str">
        <f t="shared" si="13"/>
        <v/>
      </c>
      <c r="AA10" s="12" t="str">
        <f t="shared" si="14"/>
        <v/>
      </c>
      <c r="AB10" s="47" t="str">
        <f t="shared" si="15"/>
        <v/>
      </c>
      <c r="AC10" s="25"/>
      <c r="AD10" s="7" t="s">
        <v>6</v>
      </c>
    </row>
    <row r="11" spans="1:30" ht="16.5" x14ac:dyDescent="0.3">
      <c r="A11" s="69"/>
      <c r="B11" s="51"/>
      <c r="C11" s="30"/>
      <c r="D11" s="30"/>
      <c r="E11" s="30"/>
      <c r="F11" s="64"/>
      <c r="G11" s="38" t="str">
        <f t="shared" si="0"/>
        <v/>
      </c>
      <c r="H11" s="11" t="str">
        <f t="shared" si="1"/>
        <v/>
      </c>
      <c r="I11" s="11" t="str">
        <f t="shared" si="2"/>
        <v/>
      </c>
      <c r="J11" s="18" t="str">
        <f t="shared" si="3"/>
        <v/>
      </c>
      <c r="K11" s="38" t="str">
        <f t="shared" si="4"/>
        <v/>
      </c>
      <c r="L11" s="11" t="str">
        <f t="shared" si="5"/>
        <v/>
      </c>
      <c r="M11" s="11" t="str">
        <f t="shared" si="6"/>
        <v/>
      </c>
      <c r="N11" s="18" t="str">
        <f t="shared" si="7"/>
        <v/>
      </c>
      <c r="O11" s="49"/>
      <c r="P11" s="36"/>
      <c r="Q11" s="30"/>
      <c r="R11" s="30"/>
      <c r="S11" s="30"/>
      <c r="T11" s="52"/>
      <c r="U11" s="38" t="str">
        <f t="shared" si="8"/>
        <v/>
      </c>
      <c r="V11" s="11" t="str">
        <f t="shared" si="9"/>
        <v/>
      </c>
      <c r="W11" s="11" t="str">
        <f t="shared" si="10"/>
        <v/>
      </c>
      <c r="X11" s="18" t="str">
        <f t="shared" si="11"/>
        <v/>
      </c>
      <c r="Y11" s="38" t="str">
        <f t="shared" si="12"/>
        <v/>
      </c>
      <c r="Z11" s="11" t="str">
        <f t="shared" si="13"/>
        <v/>
      </c>
      <c r="AA11" s="11" t="str">
        <f t="shared" si="14"/>
        <v/>
      </c>
      <c r="AB11" s="48" t="str">
        <f t="shared" si="15"/>
        <v/>
      </c>
      <c r="AC11" s="25"/>
      <c r="AD11" s="22"/>
    </row>
    <row r="12" spans="1:30" ht="16.5" x14ac:dyDescent="0.3">
      <c r="A12" s="66"/>
      <c r="B12" s="50"/>
      <c r="C12" s="33"/>
      <c r="D12" s="33"/>
      <c r="E12" s="33"/>
      <c r="F12" s="63"/>
      <c r="G12" s="37" t="str">
        <f t="shared" si="0"/>
        <v/>
      </c>
      <c r="H12" s="12" t="str">
        <f t="shared" si="1"/>
        <v/>
      </c>
      <c r="I12" s="12" t="str">
        <f t="shared" si="2"/>
        <v/>
      </c>
      <c r="J12" s="17" t="str">
        <f t="shared" si="3"/>
        <v/>
      </c>
      <c r="K12" s="37" t="str">
        <f t="shared" si="4"/>
        <v/>
      </c>
      <c r="L12" s="12" t="str">
        <f t="shared" si="5"/>
        <v/>
      </c>
      <c r="M12" s="12" t="str">
        <f t="shared" si="6"/>
        <v/>
      </c>
      <c r="N12" s="17" t="str">
        <f t="shared" si="7"/>
        <v/>
      </c>
      <c r="O12" s="49"/>
      <c r="P12" s="35"/>
      <c r="Q12" s="33"/>
      <c r="R12" s="33"/>
      <c r="S12" s="33"/>
      <c r="T12" s="16"/>
      <c r="U12" s="37" t="str">
        <f t="shared" si="8"/>
        <v/>
      </c>
      <c r="V12" s="12" t="str">
        <f t="shared" si="9"/>
        <v/>
      </c>
      <c r="W12" s="12" t="str">
        <f t="shared" si="10"/>
        <v/>
      </c>
      <c r="X12" s="17" t="str">
        <f t="shared" si="11"/>
        <v/>
      </c>
      <c r="Y12" s="37" t="str">
        <f t="shared" si="12"/>
        <v/>
      </c>
      <c r="Z12" s="12" t="str">
        <f t="shared" si="13"/>
        <v/>
      </c>
      <c r="AA12" s="12" t="str">
        <f t="shared" si="14"/>
        <v/>
      </c>
      <c r="AB12" s="47" t="str">
        <f t="shared" si="15"/>
        <v/>
      </c>
      <c r="AC12" s="39"/>
    </row>
    <row r="13" spans="1:30" ht="16.5" x14ac:dyDescent="0.3">
      <c r="A13" s="69"/>
      <c r="B13" s="51"/>
      <c r="C13" s="30"/>
      <c r="D13" s="30"/>
      <c r="E13" s="30"/>
      <c r="F13" s="64"/>
      <c r="G13" s="38" t="str">
        <f t="shared" si="0"/>
        <v/>
      </c>
      <c r="H13" s="11" t="str">
        <f t="shared" si="1"/>
        <v/>
      </c>
      <c r="I13" s="11" t="str">
        <f t="shared" si="2"/>
        <v/>
      </c>
      <c r="J13" s="18" t="str">
        <f t="shared" si="3"/>
        <v/>
      </c>
      <c r="K13" s="38" t="str">
        <f t="shared" si="4"/>
        <v/>
      </c>
      <c r="L13" s="11" t="str">
        <f t="shared" si="5"/>
        <v/>
      </c>
      <c r="M13" s="11" t="str">
        <f t="shared" si="6"/>
        <v/>
      </c>
      <c r="N13" s="18" t="str">
        <f t="shared" si="7"/>
        <v/>
      </c>
      <c r="O13" s="49"/>
      <c r="P13" s="36"/>
      <c r="Q13" s="30"/>
      <c r="R13" s="30"/>
      <c r="S13" s="30"/>
      <c r="T13" s="52"/>
      <c r="U13" s="38" t="str">
        <f t="shared" si="8"/>
        <v/>
      </c>
      <c r="V13" s="11" t="str">
        <f t="shared" si="9"/>
        <v/>
      </c>
      <c r="W13" s="11" t="str">
        <f t="shared" si="10"/>
        <v/>
      </c>
      <c r="X13" s="18" t="str">
        <f t="shared" si="11"/>
        <v/>
      </c>
      <c r="Y13" s="38" t="str">
        <f t="shared" si="12"/>
        <v/>
      </c>
      <c r="Z13" s="11" t="str">
        <f t="shared" si="13"/>
        <v/>
      </c>
      <c r="AA13" s="11" t="str">
        <f t="shared" si="14"/>
        <v/>
      </c>
      <c r="AB13" s="48" t="str">
        <f t="shared" si="15"/>
        <v/>
      </c>
      <c r="AC13" s="25"/>
      <c r="AD13" s="25"/>
    </row>
    <row r="14" spans="1:30" ht="16.5" x14ac:dyDescent="0.3">
      <c r="A14" s="66"/>
      <c r="B14" s="50"/>
      <c r="C14" s="33"/>
      <c r="D14" s="33"/>
      <c r="E14" s="33"/>
      <c r="F14" s="63"/>
      <c r="G14" s="37" t="str">
        <f t="shared" si="0"/>
        <v/>
      </c>
      <c r="H14" s="12" t="str">
        <f t="shared" si="1"/>
        <v/>
      </c>
      <c r="I14" s="12" t="str">
        <f t="shared" si="2"/>
        <v/>
      </c>
      <c r="J14" s="17" t="str">
        <f t="shared" si="3"/>
        <v/>
      </c>
      <c r="K14" s="37" t="str">
        <f t="shared" si="4"/>
        <v/>
      </c>
      <c r="L14" s="12" t="str">
        <f t="shared" si="5"/>
        <v/>
      </c>
      <c r="M14" s="12" t="str">
        <f t="shared" si="6"/>
        <v/>
      </c>
      <c r="N14" s="17" t="str">
        <f t="shared" si="7"/>
        <v/>
      </c>
      <c r="O14" s="49"/>
      <c r="P14" s="35"/>
      <c r="Q14" s="33"/>
      <c r="R14" s="33"/>
      <c r="S14" s="33"/>
      <c r="T14" s="16"/>
      <c r="U14" s="37" t="str">
        <f t="shared" si="8"/>
        <v/>
      </c>
      <c r="V14" s="12" t="str">
        <f t="shared" si="9"/>
        <v/>
      </c>
      <c r="W14" s="12" t="str">
        <f t="shared" si="10"/>
        <v/>
      </c>
      <c r="X14" s="17" t="str">
        <f t="shared" si="11"/>
        <v/>
      </c>
      <c r="Y14" s="37" t="str">
        <f t="shared" si="12"/>
        <v/>
      </c>
      <c r="Z14" s="12" t="str">
        <f t="shared" si="13"/>
        <v/>
      </c>
      <c r="AA14" s="12" t="str">
        <f t="shared" si="14"/>
        <v/>
      </c>
      <c r="AB14" s="47" t="str">
        <f t="shared" si="15"/>
        <v/>
      </c>
      <c r="AC14" s="25"/>
      <c r="AD14" s="25"/>
    </row>
    <row r="15" spans="1:30" ht="16.5" x14ac:dyDescent="0.3">
      <c r="A15" s="69"/>
      <c r="B15" s="51"/>
      <c r="C15" s="30"/>
      <c r="D15" s="30"/>
      <c r="E15" s="30"/>
      <c r="F15" s="64"/>
      <c r="G15" s="38" t="str">
        <f t="shared" si="0"/>
        <v/>
      </c>
      <c r="H15" s="11" t="str">
        <f t="shared" si="1"/>
        <v/>
      </c>
      <c r="I15" s="11" t="str">
        <f t="shared" si="2"/>
        <v/>
      </c>
      <c r="J15" s="18" t="str">
        <f t="shared" si="3"/>
        <v/>
      </c>
      <c r="K15" s="38" t="str">
        <f t="shared" si="4"/>
        <v/>
      </c>
      <c r="L15" s="11" t="str">
        <f t="shared" si="5"/>
        <v/>
      </c>
      <c r="M15" s="11" t="str">
        <f t="shared" si="6"/>
        <v/>
      </c>
      <c r="N15" s="18" t="str">
        <f t="shared" si="7"/>
        <v/>
      </c>
      <c r="O15" s="49"/>
      <c r="P15" s="36"/>
      <c r="Q15" s="30"/>
      <c r="R15" s="30"/>
      <c r="S15" s="30"/>
      <c r="T15" s="52"/>
      <c r="U15" s="38" t="str">
        <f t="shared" si="8"/>
        <v/>
      </c>
      <c r="V15" s="11" t="str">
        <f t="shared" si="9"/>
        <v/>
      </c>
      <c r="W15" s="11" t="str">
        <f t="shared" si="10"/>
        <v/>
      </c>
      <c r="X15" s="18" t="str">
        <f t="shared" si="11"/>
        <v/>
      </c>
      <c r="Y15" s="38" t="str">
        <f t="shared" si="12"/>
        <v/>
      </c>
      <c r="Z15" s="11" t="str">
        <f t="shared" si="13"/>
        <v/>
      </c>
      <c r="AA15" s="11" t="str">
        <f t="shared" si="14"/>
        <v/>
      </c>
      <c r="AB15" s="48" t="str">
        <f t="shared" si="15"/>
        <v/>
      </c>
      <c r="AC15" s="39"/>
    </row>
    <row r="16" spans="1:30" ht="16.5" x14ac:dyDescent="0.3">
      <c r="A16" s="66"/>
      <c r="B16" s="50"/>
      <c r="C16" s="33"/>
      <c r="D16" s="33"/>
      <c r="E16" s="33"/>
      <c r="F16" s="63"/>
      <c r="G16" s="37" t="str">
        <f t="shared" si="0"/>
        <v/>
      </c>
      <c r="H16" s="12" t="str">
        <f t="shared" si="1"/>
        <v/>
      </c>
      <c r="I16" s="12" t="str">
        <f t="shared" si="2"/>
        <v/>
      </c>
      <c r="J16" s="17" t="str">
        <f t="shared" si="3"/>
        <v/>
      </c>
      <c r="K16" s="37" t="str">
        <f t="shared" si="4"/>
        <v/>
      </c>
      <c r="L16" s="12" t="str">
        <f t="shared" si="5"/>
        <v/>
      </c>
      <c r="M16" s="12" t="str">
        <f t="shared" si="6"/>
        <v/>
      </c>
      <c r="N16" s="17" t="str">
        <f t="shared" si="7"/>
        <v/>
      </c>
      <c r="O16" s="49"/>
      <c r="P16" s="35"/>
      <c r="Q16" s="33"/>
      <c r="R16" s="33"/>
      <c r="S16" s="33"/>
      <c r="T16" s="16"/>
      <c r="U16" s="37" t="str">
        <f t="shared" si="8"/>
        <v/>
      </c>
      <c r="V16" s="12" t="str">
        <f t="shared" si="9"/>
        <v/>
      </c>
      <c r="W16" s="12" t="str">
        <f t="shared" si="10"/>
        <v/>
      </c>
      <c r="X16" s="17" t="str">
        <f t="shared" si="11"/>
        <v/>
      </c>
      <c r="Y16" s="37" t="str">
        <f t="shared" si="12"/>
        <v/>
      </c>
      <c r="Z16" s="12" t="str">
        <f t="shared" si="13"/>
        <v/>
      </c>
      <c r="AA16" s="12" t="str">
        <f t="shared" si="14"/>
        <v/>
      </c>
      <c r="AB16" s="47" t="str">
        <f t="shared" si="15"/>
        <v/>
      </c>
      <c r="AC16" s="25"/>
      <c r="AD16" s="25"/>
    </row>
    <row r="17" spans="1:30" ht="16.5" x14ac:dyDescent="0.3">
      <c r="A17" s="69"/>
      <c r="B17" s="51"/>
      <c r="C17" s="30"/>
      <c r="D17" s="30"/>
      <c r="E17" s="30"/>
      <c r="F17" s="64"/>
      <c r="G17" s="38" t="str">
        <f t="shared" si="0"/>
        <v/>
      </c>
      <c r="H17" s="11" t="str">
        <f t="shared" si="1"/>
        <v/>
      </c>
      <c r="I17" s="11" t="str">
        <f t="shared" si="2"/>
        <v/>
      </c>
      <c r="J17" s="18" t="str">
        <f t="shared" si="3"/>
        <v/>
      </c>
      <c r="K17" s="38" t="str">
        <f t="shared" si="4"/>
        <v/>
      </c>
      <c r="L17" s="11" t="str">
        <f t="shared" si="5"/>
        <v/>
      </c>
      <c r="M17" s="11" t="str">
        <f t="shared" si="6"/>
        <v/>
      </c>
      <c r="N17" s="18" t="str">
        <f t="shared" si="7"/>
        <v/>
      </c>
      <c r="O17" s="49"/>
      <c r="P17" s="36"/>
      <c r="Q17" s="30"/>
      <c r="R17" s="30"/>
      <c r="S17" s="30"/>
      <c r="T17" s="52"/>
      <c r="U17" s="38" t="str">
        <f t="shared" si="8"/>
        <v/>
      </c>
      <c r="V17" s="11" t="str">
        <f t="shared" si="9"/>
        <v/>
      </c>
      <c r="W17" s="11" t="str">
        <f t="shared" si="10"/>
        <v/>
      </c>
      <c r="X17" s="18" t="str">
        <f t="shared" si="11"/>
        <v/>
      </c>
      <c r="Y17" s="38" t="str">
        <f t="shared" si="12"/>
        <v/>
      </c>
      <c r="Z17" s="11" t="str">
        <f t="shared" si="13"/>
        <v/>
      </c>
      <c r="AA17" s="11" t="str">
        <f t="shared" si="14"/>
        <v/>
      </c>
      <c r="AB17" s="48" t="str">
        <f t="shared" si="15"/>
        <v/>
      </c>
      <c r="AC17" s="39"/>
      <c r="AD17" s="40"/>
    </row>
    <row r="18" spans="1:30" ht="16.5" x14ac:dyDescent="0.3">
      <c r="A18" s="66"/>
      <c r="B18" s="50"/>
      <c r="C18" s="33"/>
      <c r="D18" s="33"/>
      <c r="E18" s="33"/>
      <c r="F18" s="63"/>
      <c r="G18" s="37" t="str">
        <f t="shared" si="0"/>
        <v/>
      </c>
      <c r="H18" s="12" t="str">
        <f t="shared" si="1"/>
        <v/>
      </c>
      <c r="I18" s="12" t="str">
        <f t="shared" si="2"/>
        <v/>
      </c>
      <c r="J18" s="17" t="str">
        <f t="shared" si="3"/>
        <v/>
      </c>
      <c r="K18" s="37" t="str">
        <f t="shared" si="4"/>
        <v/>
      </c>
      <c r="L18" s="12" t="str">
        <f t="shared" si="5"/>
        <v/>
      </c>
      <c r="M18" s="12" t="str">
        <f t="shared" si="6"/>
        <v/>
      </c>
      <c r="N18" s="17" t="str">
        <f t="shared" si="7"/>
        <v/>
      </c>
      <c r="O18" s="49"/>
      <c r="P18" s="35"/>
      <c r="Q18" s="33"/>
      <c r="R18" s="33"/>
      <c r="S18" s="33"/>
      <c r="T18" s="16"/>
      <c r="U18" s="37" t="str">
        <f t="shared" si="8"/>
        <v/>
      </c>
      <c r="V18" s="12" t="str">
        <f t="shared" si="9"/>
        <v/>
      </c>
      <c r="W18" s="12" t="str">
        <f t="shared" si="10"/>
        <v/>
      </c>
      <c r="X18" s="17" t="str">
        <f t="shared" si="11"/>
        <v/>
      </c>
      <c r="Y18" s="37" t="str">
        <f t="shared" si="12"/>
        <v/>
      </c>
      <c r="Z18" s="12" t="str">
        <f t="shared" si="13"/>
        <v/>
      </c>
      <c r="AA18" s="12" t="str">
        <f t="shared" si="14"/>
        <v/>
      </c>
      <c r="AB18" s="47" t="str">
        <f t="shared" si="15"/>
        <v/>
      </c>
      <c r="AC18" s="25"/>
      <c r="AD18" s="24"/>
    </row>
    <row r="19" spans="1:30" ht="16.5" x14ac:dyDescent="0.3">
      <c r="A19" s="69"/>
      <c r="B19" s="51"/>
      <c r="C19" s="30"/>
      <c r="D19" s="30"/>
      <c r="E19" s="30"/>
      <c r="F19" s="64"/>
      <c r="G19" s="38" t="str">
        <f t="shared" si="0"/>
        <v/>
      </c>
      <c r="H19" s="11" t="str">
        <f t="shared" si="1"/>
        <v/>
      </c>
      <c r="I19" s="11" t="str">
        <f t="shared" si="2"/>
        <v/>
      </c>
      <c r="J19" s="18" t="str">
        <f t="shared" si="3"/>
        <v/>
      </c>
      <c r="K19" s="38" t="str">
        <f t="shared" si="4"/>
        <v/>
      </c>
      <c r="L19" s="11" t="str">
        <f t="shared" si="5"/>
        <v/>
      </c>
      <c r="M19" s="11" t="str">
        <f t="shared" si="6"/>
        <v/>
      </c>
      <c r="N19" s="18" t="str">
        <f t="shared" si="7"/>
        <v/>
      </c>
      <c r="O19" s="49"/>
      <c r="P19" s="36"/>
      <c r="Q19" s="30"/>
      <c r="R19" s="30"/>
      <c r="S19" s="30"/>
      <c r="T19" s="52"/>
      <c r="U19" s="38" t="str">
        <f t="shared" si="8"/>
        <v/>
      </c>
      <c r="V19" s="11" t="str">
        <f t="shared" si="9"/>
        <v/>
      </c>
      <c r="W19" s="11" t="str">
        <f t="shared" si="10"/>
        <v/>
      </c>
      <c r="X19" s="18" t="str">
        <f t="shared" si="11"/>
        <v/>
      </c>
      <c r="Y19" s="38" t="str">
        <f t="shared" si="12"/>
        <v/>
      </c>
      <c r="Z19" s="11" t="str">
        <f t="shared" si="13"/>
        <v/>
      </c>
      <c r="AA19" s="11" t="str">
        <f t="shared" si="14"/>
        <v/>
      </c>
      <c r="AB19" s="48" t="str">
        <f t="shared" si="15"/>
        <v/>
      </c>
      <c r="AC19" s="39"/>
      <c r="AD19" s="42"/>
    </row>
    <row r="20" spans="1:30" ht="16.5" x14ac:dyDescent="0.3">
      <c r="A20" s="66"/>
      <c r="B20" s="50"/>
      <c r="C20" s="33"/>
      <c r="D20" s="33"/>
      <c r="E20" s="33"/>
      <c r="F20" s="63"/>
      <c r="G20" s="37" t="str">
        <f t="shared" si="0"/>
        <v/>
      </c>
      <c r="H20" s="12" t="str">
        <f t="shared" si="1"/>
        <v/>
      </c>
      <c r="I20" s="12" t="str">
        <f t="shared" si="2"/>
        <v/>
      </c>
      <c r="J20" s="17" t="str">
        <f t="shared" si="3"/>
        <v/>
      </c>
      <c r="K20" s="37" t="str">
        <f t="shared" si="4"/>
        <v/>
      </c>
      <c r="L20" s="12" t="str">
        <f t="shared" si="5"/>
        <v/>
      </c>
      <c r="M20" s="12" t="str">
        <f t="shared" si="6"/>
        <v/>
      </c>
      <c r="N20" s="17" t="str">
        <f t="shared" si="7"/>
        <v/>
      </c>
      <c r="O20" s="49"/>
      <c r="P20" s="35"/>
      <c r="Q20" s="33"/>
      <c r="R20" s="33"/>
      <c r="S20" s="33"/>
      <c r="T20" s="16"/>
      <c r="U20" s="37" t="str">
        <f t="shared" si="8"/>
        <v/>
      </c>
      <c r="V20" s="12" t="str">
        <f t="shared" si="9"/>
        <v/>
      </c>
      <c r="W20" s="12" t="str">
        <f t="shared" si="10"/>
        <v/>
      </c>
      <c r="X20" s="17" t="str">
        <f t="shared" si="11"/>
        <v/>
      </c>
      <c r="Y20" s="37" t="str">
        <f t="shared" si="12"/>
        <v/>
      </c>
      <c r="Z20" s="12" t="str">
        <f t="shared" si="13"/>
        <v/>
      </c>
      <c r="AA20" s="12" t="str">
        <f t="shared" si="14"/>
        <v/>
      </c>
      <c r="AB20" s="47" t="str">
        <f t="shared" si="15"/>
        <v/>
      </c>
      <c r="AC20" s="25"/>
      <c r="AD20" s="24"/>
    </row>
    <row r="21" spans="1:30" ht="16.5" x14ac:dyDescent="0.3">
      <c r="A21" s="69"/>
      <c r="B21" s="51"/>
      <c r="C21" s="30"/>
      <c r="D21" s="30"/>
      <c r="E21" s="30"/>
      <c r="F21" s="64"/>
      <c r="G21" s="38" t="str">
        <f t="shared" si="0"/>
        <v/>
      </c>
      <c r="H21" s="11" t="str">
        <f t="shared" si="1"/>
        <v/>
      </c>
      <c r="I21" s="11" t="str">
        <f t="shared" si="2"/>
        <v/>
      </c>
      <c r="J21" s="18" t="str">
        <f t="shared" si="3"/>
        <v/>
      </c>
      <c r="K21" s="38" t="str">
        <f t="shared" si="4"/>
        <v/>
      </c>
      <c r="L21" s="11" t="str">
        <f t="shared" si="5"/>
        <v/>
      </c>
      <c r="M21" s="11" t="str">
        <f t="shared" si="6"/>
        <v/>
      </c>
      <c r="N21" s="18" t="str">
        <f t="shared" si="7"/>
        <v/>
      </c>
      <c r="O21" s="49"/>
      <c r="P21" s="36"/>
      <c r="Q21" s="30"/>
      <c r="R21" s="30"/>
      <c r="S21" s="30"/>
      <c r="T21" s="52"/>
      <c r="U21" s="38" t="str">
        <f t="shared" si="8"/>
        <v/>
      </c>
      <c r="V21" s="11" t="str">
        <f t="shared" si="9"/>
        <v/>
      </c>
      <c r="W21" s="11" t="str">
        <f t="shared" si="10"/>
        <v/>
      </c>
      <c r="X21" s="18" t="str">
        <f t="shared" si="11"/>
        <v/>
      </c>
      <c r="Y21" s="38" t="str">
        <f t="shared" si="12"/>
        <v/>
      </c>
      <c r="Z21" s="11" t="str">
        <f t="shared" si="13"/>
        <v/>
      </c>
      <c r="AA21" s="11" t="str">
        <f t="shared" si="14"/>
        <v/>
      </c>
      <c r="AB21" s="48" t="str">
        <f t="shared" si="15"/>
        <v/>
      </c>
      <c r="AC21" s="39"/>
      <c r="AD21" s="42"/>
    </row>
    <row r="22" spans="1:30" ht="16.5" x14ac:dyDescent="0.3">
      <c r="A22" s="66"/>
      <c r="B22" s="50"/>
      <c r="C22" s="33"/>
      <c r="D22" s="33"/>
      <c r="E22" s="33"/>
      <c r="F22" s="63"/>
      <c r="G22" s="37" t="str">
        <f t="shared" si="0"/>
        <v/>
      </c>
      <c r="H22" s="12" t="str">
        <f t="shared" si="1"/>
        <v/>
      </c>
      <c r="I22" s="12" t="str">
        <f t="shared" si="2"/>
        <v/>
      </c>
      <c r="J22" s="17" t="str">
        <f t="shared" si="3"/>
        <v/>
      </c>
      <c r="K22" s="37" t="str">
        <f t="shared" si="4"/>
        <v/>
      </c>
      <c r="L22" s="12" t="str">
        <f t="shared" si="5"/>
        <v/>
      </c>
      <c r="M22" s="12" t="str">
        <f t="shared" si="6"/>
        <v/>
      </c>
      <c r="N22" s="17" t="str">
        <f t="shared" si="7"/>
        <v/>
      </c>
      <c r="O22" s="49"/>
      <c r="P22" s="35"/>
      <c r="Q22" s="33"/>
      <c r="R22" s="33"/>
      <c r="S22" s="33"/>
      <c r="T22" s="16"/>
      <c r="U22" s="37" t="str">
        <f t="shared" si="8"/>
        <v/>
      </c>
      <c r="V22" s="12" t="str">
        <f t="shared" si="9"/>
        <v/>
      </c>
      <c r="W22" s="12" t="str">
        <f t="shared" si="10"/>
        <v/>
      </c>
      <c r="X22" s="17" t="str">
        <f t="shared" si="11"/>
        <v/>
      </c>
      <c r="Y22" s="37" t="str">
        <f t="shared" si="12"/>
        <v/>
      </c>
      <c r="Z22" s="12" t="str">
        <f t="shared" si="13"/>
        <v/>
      </c>
      <c r="AA22" s="12" t="str">
        <f t="shared" si="14"/>
        <v/>
      </c>
      <c r="AB22" s="47" t="str">
        <f t="shared" si="15"/>
        <v/>
      </c>
      <c r="AC22" s="25"/>
      <c r="AD22" s="24"/>
    </row>
    <row r="23" spans="1:30" ht="16.5" x14ac:dyDescent="0.3">
      <c r="A23" s="69"/>
      <c r="B23" s="51"/>
      <c r="C23" s="30"/>
      <c r="D23" s="30"/>
      <c r="E23" s="30"/>
      <c r="F23" s="64"/>
      <c r="G23" s="38" t="str">
        <f t="shared" si="0"/>
        <v/>
      </c>
      <c r="H23" s="11" t="str">
        <f t="shared" si="1"/>
        <v/>
      </c>
      <c r="I23" s="11" t="str">
        <f t="shared" si="2"/>
        <v/>
      </c>
      <c r="J23" s="18" t="str">
        <f t="shared" si="3"/>
        <v/>
      </c>
      <c r="K23" s="38" t="str">
        <f t="shared" si="4"/>
        <v/>
      </c>
      <c r="L23" s="11" t="str">
        <f t="shared" si="5"/>
        <v/>
      </c>
      <c r="M23" s="11" t="str">
        <f t="shared" si="6"/>
        <v/>
      </c>
      <c r="N23" s="18" t="str">
        <f t="shared" si="7"/>
        <v/>
      </c>
      <c r="O23" s="49"/>
      <c r="P23" s="36"/>
      <c r="Q23" s="30"/>
      <c r="R23" s="30"/>
      <c r="S23" s="30"/>
      <c r="T23" s="52"/>
      <c r="U23" s="38" t="str">
        <f t="shared" si="8"/>
        <v/>
      </c>
      <c r="V23" s="11" t="str">
        <f t="shared" si="9"/>
        <v/>
      </c>
      <c r="W23" s="11" t="str">
        <f t="shared" si="10"/>
        <v/>
      </c>
      <c r="X23" s="18" t="str">
        <f t="shared" si="11"/>
        <v/>
      </c>
      <c r="Y23" s="38" t="str">
        <f t="shared" si="12"/>
        <v/>
      </c>
      <c r="Z23" s="11" t="str">
        <f t="shared" si="13"/>
        <v/>
      </c>
      <c r="AA23" s="11" t="str">
        <f t="shared" si="14"/>
        <v/>
      </c>
      <c r="AB23" s="48" t="str">
        <f t="shared" si="15"/>
        <v/>
      </c>
      <c r="AC23" s="39"/>
      <c r="AD23" s="42"/>
    </row>
    <row r="24" spans="1:30" ht="16.5" x14ac:dyDescent="0.3">
      <c r="A24" s="66"/>
      <c r="B24" s="50"/>
      <c r="C24" s="33"/>
      <c r="D24" s="33"/>
      <c r="E24" s="33"/>
      <c r="F24" s="63"/>
      <c r="G24" s="37" t="str">
        <f t="shared" si="0"/>
        <v/>
      </c>
      <c r="H24" s="12" t="str">
        <f t="shared" si="1"/>
        <v/>
      </c>
      <c r="I24" s="12" t="str">
        <f t="shared" si="2"/>
        <v/>
      </c>
      <c r="J24" s="17" t="str">
        <f t="shared" si="3"/>
        <v/>
      </c>
      <c r="K24" s="37" t="str">
        <f t="shared" si="4"/>
        <v/>
      </c>
      <c r="L24" s="12" t="str">
        <f t="shared" si="5"/>
        <v/>
      </c>
      <c r="M24" s="12" t="str">
        <f t="shared" si="6"/>
        <v/>
      </c>
      <c r="N24" s="17" t="str">
        <f t="shared" si="7"/>
        <v/>
      </c>
      <c r="O24" s="49"/>
      <c r="P24" s="35"/>
      <c r="Q24" s="33"/>
      <c r="R24" s="33"/>
      <c r="S24" s="33"/>
      <c r="T24" s="16"/>
      <c r="U24" s="37" t="str">
        <f t="shared" si="8"/>
        <v/>
      </c>
      <c r="V24" s="12" t="str">
        <f t="shared" si="9"/>
        <v/>
      </c>
      <c r="W24" s="12" t="str">
        <f t="shared" si="10"/>
        <v/>
      </c>
      <c r="X24" s="17" t="str">
        <f t="shared" si="11"/>
        <v/>
      </c>
      <c r="Y24" s="37" t="str">
        <f t="shared" si="12"/>
        <v/>
      </c>
      <c r="Z24" s="12" t="str">
        <f t="shared" si="13"/>
        <v/>
      </c>
      <c r="AA24" s="12" t="str">
        <f t="shared" si="14"/>
        <v/>
      </c>
      <c r="AB24" s="47" t="str">
        <f t="shared" si="15"/>
        <v/>
      </c>
      <c r="AC24" s="25"/>
      <c r="AD24" s="24"/>
    </row>
    <row r="25" spans="1:30" ht="16.5" x14ac:dyDescent="0.3">
      <c r="A25" s="69"/>
      <c r="B25" s="51"/>
      <c r="C25" s="30"/>
      <c r="D25" s="30"/>
      <c r="E25" s="30"/>
      <c r="F25" s="64"/>
      <c r="G25" s="38" t="str">
        <f t="shared" si="0"/>
        <v/>
      </c>
      <c r="H25" s="11" t="str">
        <f t="shared" si="1"/>
        <v/>
      </c>
      <c r="I25" s="11" t="str">
        <f t="shared" si="2"/>
        <v/>
      </c>
      <c r="J25" s="18" t="str">
        <f t="shared" si="3"/>
        <v/>
      </c>
      <c r="K25" s="38" t="str">
        <f t="shared" si="4"/>
        <v/>
      </c>
      <c r="L25" s="11" t="str">
        <f t="shared" si="5"/>
        <v/>
      </c>
      <c r="M25" s="11" t="str">
        <f t="shared" si="6"/>
        <v/>
      </c>
      <c r="N25" s="18" t="str">
        <f t="shared" si="7"/>
        <v/>
      </c>
      <c r="O25" s="49"/>
      <c r="P25" s="36"/>
      <c r="Q25" s="30"/>
      <c r="R25" s="30"/>
      <c r="S25" s="30"/>
      <c r="T25" s="52"/>
      <c r="U25" s="38" t="str">
        <f t="shared" si="8"/>
        <v/>
      </c>
      <c r="V25" s="11" t="str">
        <f t="shared" si="9"/>
        <v/>
      </c>
      <c r="W25" s="11" t="str">
        <f t="shared" si="10"/>
        <v/>
      </c>
      <c r="X25" s="18" t="str">
        <f t="shared" si="11"/>
        <v/>
      </c>
      <c r="Y25" s="38" t="str">
        <f t="shared" si="12"/>
        <v/>
      </c>
      <c r="Z25" s="11" t="str">
        <f t="shared" si="13"/>
        <v/>
      </c>
      <c r="AA25" s="11" t="str">
        <f t="shared" si="14"/>
        <v/>
      </c>
      <c r="AB25" s="48" t="str">
        <f t="shared" si="15"/>
        <v/>
      </c>
      <c r="AC25" s="39"/>
      <c r="AD25" s="42"/>
    </row>
    <row r="26" spans="1:30" ht="16.5" x14ac:dyDescent="0.3">
      <c r="A26" s="66"/>
      <c r="B26" s="50"/>
      <c r="C26" s="33"/>
      <c r="D26" s="33"/>
      <c r="E26" s="33"/>
      <c r="F26" s="63"/>
      <c r="G26" s="37" t="str">
        <f t="shared" si="0"/>
        <v/>
      </c>
      <c r="H26" s="12" t="str">
        <f t="shared" si="1"/>
        <v/>
      </c>
      <c r="I26" s="12" t="str">
        <f t="shared" si="2"/>
        <v/>
      </c>
      <c r="J26" s="17" t="str">
        <f t="shared" si="3"/>
        <v/>
      </c>
      <c r="K26" s="37" t="str">
        <f t="shared" si="4"/>
        <v/>
      </c>
      <c r="L26" s="12" t="str">
        <f t="shared" si="5"/>
        <v/>
      </c>
      <c r="M26" s="12" t="str">
        <f t="shared" si="6"/>
        <v/>
      </c>
      <c r="N26" s="17" t="str">
        <f t="shared" si="7"/>
        <v/>
      </c>
      <c r="O26" s="49"/>
      <c r="P26" s="35"/>
      <c r="Q26" s="33"/>
      <c r="R26" s="33"/>
      <c r="S26" s="33"/>
      <c r="T26" s="16"/>
      <c r="U26" s="37" t="str">
        <f t="shared" si="8"/>
        <v/>
      </c>
      <c r="V26" s="12" t="str">
        <f t="shared" si="9"/>
        <v/>
      </c>
      <c r="W26" s="12" t="str">
        <f t="shared" si="10"/>
        <v/>
      </c>
      <c r="X26" s="17" t="str">
        <f t="shared" si="11"/>
        <v/>
      </c>
      <c r="Y26" s="37" t="str">
        <f t="shared" si="12"/>
        <v/>
      </c>
      <c r="Z26" s="12" t="str">
        <f t="shared" si="13"/>
        <v/>
      </c>
      <c r="AA26" s="12" t="str">
        <f t="shared" si="14"/>
        <v/>
      </c>
      <c r="AB26" s="47" t="str">
        <f t="shared" si="15"/>
        <v/>
      </c>
      <c r="AC26" s="25"/>
      <c r="AD26" s="24"/>
    </row>
    <row r="27" spans="1:30" ht="16.5" x14ac:dyDescent="0.3">
      <c r="A27" s="69"/>
      <c r="B27" s="51"/>
      <c r="C27" s="30"/>
      <c r="D27" s="30"/>
      <c r="E27" s="30"/>
      <c r="F27" s="64"/>
      <c r="G27" s="38" t="str">
        <f t="shared" si="0"/>
        <v/>
      </c>
      <c r="H27" s="11" t="str">
        <f t="shared" si="1"/>
        <v/>
      </c>
      <c r="I27" s="11" t="str">
        <f t="shared" si="2"/>
        <v/>
      </c>
      <c r="J27" s="18" t="str">
        <f t="shared" si="3"/>
        <v/>
      </c>
      <c r="K27" s="38" t="str">
        <f t="shared" si="4"/>
        <v/>
      </c>
      <c r="L27" s="11" t="str">
        <f t="shared" si="5"/>
        <v/>
      </c>
      <c r="M27" s="11" t="str">
        <f t="shared" si="6"/>
        <v/>
      </c>
      <c r="N27" s="18" t="str">
        <f t="shared" si="7"/>
        <v/>
      </c>
      <c r="O27" s="49"/>
      <c r="P27" s="36"/>
      <c r="Q27" s="30"/>
      <c r="R27" s="30"/>
      <c r="S27" s="30"/>
      <c r="T27" s="52"/>
      <c r="U27" s="38" t="str">
        <f t="shared" si="8"/>
        <v/>
      </c>
      <c r="V27" s="11" t="str">
        <f t="shared" si="9"/>
        <v/>
      </c>
      <c r="W27" s="11" t="str">
        <f t="shared" si="10"/>
        <v/>
      </c>
      <c r="X27" s="18" t="str">
        <f t="shared" si="11"/>
        <v/>
      </c>
      <c r="Y27" s="38" t="str">
        <f t="shared" si="12"/>
        <v/>
      </c>
      <c r="Z27" s="11" t="str">
        <f t="shared" si="13"/>
        <v/>
      </c>
      <c r="AA27" s="11" t="str">
        <f t="shared" si="14"/>
        <v/>
      </c>
      <c r="AB27" s="48" t="str">
        <f t="shared" si="15"/>
        <v/>
      </c>
      <c r="AC27" s="39"/>
      <c r="AD27" s="42"/>
    </row>
    <row r="28" spans="1:30" ht="16.5" x14ac:dyDescent="0.3">
      <c r="A28" s="66"/>
      <c r="B28" s="50"/>
      <c r="C28" s="33"/>
      <c r="D28" s="33"/>
      <c r="E28" s="33"/>
      <c r="F28" s="63"/>
      <c r="G28" s="37" t="str">
        <f t="shared" si="0"/>
        <v/>
      </c>
      <c r="H28" s="12" t="str">
        <f t="shared" si="1"/>
        <v/>
      </c>
      <c r="I28" s="12" t="str">
        <f t="shared" si="2"/>
        <v/>
      </c>
      <c r="J28" s="17" t="str">
        <f t="shared" si="3"/>
        <v/>
      </c>
      <c r="K28" s="37" t="str">
        <f t="shared" si="4"/>
        <v/>
      </c>
      <c r="L28" s="12" t="str">
        <f t="shared" si="5"/>
        <v/>
      </c>
      <c r="M28" s="12" t="str">
        <f t="shared" si="6"/>
        <v/>
      </c>
      <c r="N28" s="17" t="str">
        <f t="shared" si="7"/>
        <v/>
      </c>
      <c r="O28" s="49"/>
      <c r="P28" s="35"/>
      <c r="Q28" s="33"/>
      <c r="R28" s="33"/>
      <c r="S28" s="33"/>
      <c r="T28" s="16"/>
      <c r="U28" s="37" t="str">
        <f t="shared" si="8"/>
        <v/>
      </c>
      <c r="V28" s="12" t="str">
        <f t="shared" si="9"/>
        <v/>
      </c>
      <c r="W28" s="12" t="str">
        <f t="shared" si="10"/>
        <v/>
      </c>
      <c r="X28" s="17" t="str">
        <f t="shared" si="11"/>
        <v/>
      </c>
      <c r="Y28" s="37" t="str">
        <f t="shared" si="12"/>
        <v/>
      </c>
      <c r="Z28" s="12" t="str">
        <f t="shared" si="13"/>
        <v/>
      </c>
      <c r="AA28" s="12" t="str">
        <f t="shared" si="14"/>
        <v/>
      </c>
      <c r="AB28" s="47" t="str">
        <f t="shared" si="15"/>
        <v/>
      </c>
      <c r="AC28" s="25"/>
      <c r="AD28" s="24"/>
    </row>
    <row r="29" spans="1:30" ht="16.5" x14ac:dyDescent="0.3">
      <c r="A29" s="69"/>
      <c r="B29" s="51"/>
      <c r="C29" s="30"/>
      <c r="D29" s="30"/>
      <c r="E29" s="30"/>
      <c r="F29" s="64"/>
      <c r="G29" s="38" t="str">
        <f t="shared" si="0"/>
        <v/>
      </c>
      <c r="H29" s="11" t="str">
        <f t="shared" si="1"/>
        <v/>
      </c>
      <c r="I29" s="11" t="str">
        <f t="shared" si="2"/>
        <v/>
      </c>
      <c r="J29" s="18" t="str">
        <f t="shared" si="3"/>
        <v/>
      </c>
      <c r="K29" s="38" t="str">
        <f t="shared" si="4"/>
        <v/>
      </c>
      <c r="L29" s="11" t="str">
        <f t="shared" si="5"/>
        <v/>
      </c>
      <c r="M29" s="11" t="str">
        <f t="shared" si="6"/>
        <v/>
      </c>
      <c r="N29" s="18" t="str">
        <f t="shared" si="7"/>
        <v/>
      </c>
      <c r="O29" s="49"/>
      <c r="P29" s="36"/>
      <c r="Q29" s="30"/>
      <c r="R29" s="30"/>
      <c r="S29" s="30"/>
      <c r="T29" s="52"/>
      <c r="U29" s="38" t="str">
        <f t="shared" si="8"/>
        <v/>
      </c>
      <c r="V29" s="11" t="str">
        <f t="shared" si="9"/>
        <v/>
      </c>
      <c r="W29" s="11" t="str">
        <f t="shared" si="10"/>
        <v/>
      </c>
      <c r="X29" s="18" t="str">
        <f t="shared" si="11"/>
        <v/>
      </c>
      <c r="Y29" s="38" t="str">
        <f t="shared" si="12"/>
        <v/>
      </c>
      <c r="Z29" s="11" t="str">
        <f t="shared" si="13"/>
        <v/>
      </c>
      <c r="AA29" s="11" t="str">
        <f t="shared" si="14"/>
        <v/>
      </c>
      <c r="AB29" s="48" t="str">
        <f t="shared" si="15"/>
        <v/>
      </c>
      <c r="AC29" s="23"/>
      <c r="AD29" s="41"/>
    </row>
    <row r="30" spans="1:30" ht="16.5" x14ac:dyDescent="0.3">
      <c r="A30" s="66"/>
      <c r="B30" s="50"/>
      <c r="C30" s="33"/>
      <c r="D30" s="33"/>
      <c r="E30" s="33"/>
      <c r="F30" s="63"/>
      <c r="G30" s="37" t="str">
        <f t="shared" si="0"/>
        <v/>
      </c>
      <c r="H30" s="12" t="str">
        <f t="shared" si="1"/>
        <v/>
      </c>
      <c r="I30" s="12" t="str">
        <f t="shared" si="2"/>
        <v/>
      </c>
      <c r="J30" s="17" t="str">
        <f t="shared" si="3"/>
        <v/>
      </c>
      <c r="K30" s="37" t="str">
        <f t="shared" si="4"/>
        <v/>
      </c>
      <c r="L30" s="12" t="str">
        <f t="shared" si="5"/>
        <v/>
      </c>
      <c r="M30" s="12" t="str">
        <f t="shared" si="6"/>
        <v/>
      </c>
      <c r="N30" s="17" t="str">
        <f t="shared" si="7"/>
        <v/>
      </c>
      <c r="O30" s="49"/>
      <c r="P30" s="35"/>
      <c r="Q30" s="33"/>
      <c r="R30" s="33"/>
      <c r="S30" s="33"/>
      <c r="T30" s="16"/>
      <c r="U30" s="37" t="str">
        <f t="shared" si="8"/>
        <v/>
      </c>
      <c r="V30" s="12" t="str">
        <f t="shared" si="9"/>
        <v/>
      </c>
      <c r="W30" s="12" t="str">
        <f t="shared" si="10"/>
        <v/>
      </c>
      <c r="X30" s="17" t="str">
        <f t="shared" si="11"/>
        <v/>
      </c>
      <c r="Y30" s="37" t="str">
        <f t="shared" si="12"/>
        <v/>
      </c>
      <c r="Z30" s="12" t="str">
        <f t="shared" si="13"/>
        <v/>
      </c>
      <c r="AA30" s="12" t="str">
        <f t="shared" si="14"/>
        <v/>
      </c>
      <c r="AB30" s="47" t="str">
        <f t="shared" si="15"/>
        <v/>
      </c>
      <c r="AC30" s="39"/>
      <c r="AD30" s="42"/>
    </row>
    <row r="31" spans="1:30" ht="16.5" x14ac:dyDescent="0.3">
      <c r="A31" s="69"/>
      <c r="B31" s="51"/>
      <c r="C31" s="30"/>
      <c r="D31" s="30"/>
      <c r="E31" s="30"/>
      <c r="F31" s="64"/>
      <c r="G31" s="38" t="str">
        <f t="shared" si="0"/>
        <v/>
      </c>
      <c r="H31" s="11" t="str">
        <f t="shared" si="1"/>
        <v/>
      </c>
      <c r="I31" s="11" t="str">
        <f t="shared" si="2"/>
        <v/>
      </c>
      <c r="J31" s="18" t="str">
        <f t="shared" si="3"/>
        <v/>
      </c>
      <c r="K31" s="38" t="str">
        <f t="shared" si="4"/>
        <v/>
      </c>
      <c r="L31" s="11" t="str">
        <f t="shared" si="5"/>
        <v/>
      </c>
      <c r="M31" s="11" t="str">
        <f t="shared" si="6"/>
        <v/>
      </c>
      <c r="N31" s="18" t="str">
        <f t="shared" si="7"/>
        <v/>
      </c>
      <c r="O31" s="49"/>
      <c r="P31" s="36"/>
      <c r="Q31" s="30"/>
      <c r="R31" s="30"/>
      <c r="S31" s="30"/>
      <c r="T31" s="52"/>
      <c r="U31" s="38" t="str">
        <f t="shared" si="8"/>
        <v/>
      </c>
      <c r="V31" s="11" t="str">
        <f t="shared" si="9"/>
        <v/>
      </c>
      <c r="W31" s="11" t="str">
        <f t="shared" si="10"/>
        <v/>
      </c>
      <c r="X31" s="18" t="str">
        <f t="shared" si="11"/>
        <v/>
      </c>
      <c r="Y31" s="38" t="str">
        <f t="shared" si="12"/>
        <v/>
      </c>
      <c r="Z31" s="11" t="str">
        <f t="shared" si="13"/>
        <v/>
      </c>
      <c r="AA31" s="11" t="str">
        <f t="shared" si="14"/>
        <v/>
      </c>
      <c r="AB31" s="48" t="str">
        <f t="shared" si="15"/>
        <v/>
      </c>
      <c r="AC31" s="25"/>
      <c r="AD31" s="24"/>
    </row>
    <row r="32" spans="1:30" ht="16.5" x14ac:dyDescent="0.3">
      <c r="A32" s="66"/>
      <c r="B32" s="50"/>
      <c r="C32" s="33"/>
      <c r="D32" s="33"/>
      <c r="E32" s="33"/>
      <c r="F32" s="63"/>
      <c r="G32" s="37" t="str">
        <f t="shared" si="0"/>
        <v/>
      </c>
      <c r="H32" s="12" t="str">
        <f t="shared" si="1"/>
        <v/>
      </c>
      <c r="I32" s="12" t="str">
        <f t="shared" si="2"/>
        <v/>
      </c>
      <c r="J32" s="17" t="str">
        <f t="shared" si="3"/>
        <v/>
      </c>
      <c r="K32" s="37" t="str">
        <f t="shared" si="4"/>
        <v/>
      </c>
      <c r="L32" s="12" t="str">
        <f t="shared" si="5"/>
        <v/>
      </c>
      <c r="M32" s="12" t="str">
        <f t="shared" si="6"/>
        <v/>
      </c>
      <c r="N32" s="17" t="str">
        <f t="shared" si="7"/>
        <v/>
      </c>
      <c r="O32" s="49"/>
      <c r="P32" s="35"/>
      <c r="Q32" s="33"/>
      <c r="R32" s="33"/>
      <c r="S32" s="33"/>
      <c r="T32" s="16"/>
      <c r="U32" s="37" t="str">
        <f t="shared" si="8"/>
        <v/>
      </c>
      <c r="V32" s="12" t="str">
        <f t="shared" si="9"/>
        <v/>
      </c>
      <c r="W32" s="12" t="str">
        <f t="shared" si="10"/>
        <v/>
      </c>
      <c r="X32" s="17" t="str">
        <f t="shared" si="11"/>
        <v/>
      </c>
      <c r="Y32" s="37" t="str">
        <f t="shared" si="12"/>
        <v/>
      </c>
      <c r="Z32" s="12" t="str">
        <f t="shared" si="13"/>
        <v/>
      </c>
      <c r="AA32" s="12" t="str">
        <f t="shared" si="14"/>
        <v/>
      </c>
      <c r="AB32" s="47" t="str">
        <f t="shared" si="15"/>
        <v/>
      </c>
      <c r="AC32" s="23"/>
      <c r="AD32" s="41"/>
    </row>
    <row r="33" spans="1:30" ht="16.5" x14ac:dyDescent="0.3">
      <c r="A33" s="69"/>
      <c r="B33" s="51"/>
      <c r="C33" s="30"/>
      <c r="D33" s="30"/>
      <c r="E33" s="30"/>
      <c r="F33" s="64"/>
      <c r="G33" s="38" t="str">
        <f t="shared" si="0"/>
        <v/>
      </c>
      <c r="H33" s="11" t="str">
        <f t="shared" si="1"/>
        <v/>
      </c>
      <c r="I33" s="11" t="str">
        <f t="shared" si="2"/>
        <v/>
      </c>
      <c r="J33" s="18" t="str">
        <f t="shared" si="3"/>
        <v/>
      </c>
      <c r="K33" s="38" t="str">
        <f t="shared" si="4"/>
        <v/>
      </c>
      <c r="L33" s="11" t="str">
        <f t="shared" si="5"/>
        <v/>
      </c>
      <c r="M33" s="11" t="str">
        <f t="shared" si="6"/>
        <v/>
      </c>
      <c r="N33" s="18" t="str">
        <f t="shared" si="7"/>
        <v/>
      </c>
      <c r="O33" s="49"/>
      <c r="P33" s="36"/>
      <c r="Q33" s="30"/>
      <c r="R33" s="30"/>
      <c r="S33" s="30"/>
      <c r="T33" s="52"/>
      <c r="U33" s="38" t="str">
        <f t="shared" si="8"/>
        <v/>
      </c>
      <c r="V33" s="11" t="str">
        <f t="shared" si="9"/>
        <v/>
      </c>
      <c r="W33" s="11" t="str">
        <f t="shared" si="10"/>
        <v/>
      </c>
      <c r="X33" s="18" t="str">
        <f t="shared" si="11"/>
        <v/>
      </c>
      <c r="Y33" s="38" t="str">
        <f t="shared" si="12"/>
        <v/>
      </c>
      <c r="Z33" s="11" t="str">
        <f t="shared" si="13"/>
        <v/>
      </c>
      <c r="AA33" s="11" t="str">
        <f t="shared" si="14"/>
        <v/>
      </c>
      <c r="AB33" s="48" t="str">
        <f t="shared" si="15"/>
        <v/>
      </c>
      <c r="AC33" s="39"/>
    </row>
    <row r="34" spans="1:30" ht="16.5" x14ac:dyDescent="0.3">
      <c r="A34" s="66"/>
      <c r="B34" s="50"/>
      <c r="C34" s="33"/>
      <c r="D34" s="15"/>
      <c r="E34" s="15"/>
      <c r="F34" s="16"/>
      <c r="G34" s="37" t="str">
        <f t="shared" si="0"/>
        <v/>
      </c>
      <c r="H34" s="12" t="str">
        <f t="shared" si="1"/>
        <v/>
      </c>
      <c r="I34" s="12" t="str">
        <f t="shared" si="2"/>
        <v/>
      </c>
      <c r="J34" s="17" t="str">
        <f t="shared" si="3"/>
        <v/>
      </c>
      <c r="K34" s="37" t="str">
        <f t="shared" si="4"/>
        <v/>
      </c>
      <c r="L34" s="12" t="str">
        <f t="shared" si="5"/>
        <v/>
      </c>
      <c r="M34" s="12" t="str">
        <f t="shared" si="6"/>
        <v/>
      </c>
      <c r="N34" s="17" t="str">
        <f t="shared" si="7"/>
        <v/>
      </c>
      <c r="O34" s="49"/>
      <c r="P34" s="35"/>
      <c r="Q34" s="33"/>
      <c r="R34" s="33"/>
      <c r="S34" s="33"/>
      <c r="T34" s="16"/>
      <c r="U34" s="37" t="str">
        <f t="shared" si="8"/>
        <v/>
      </c>
      <c r="V34" s="12" t="str">
        <f t="shared" si="9"/>
        <v/>
      </c>
      <c r="W34" s="12" t="str">
        <f t="shared" si="10"/>
        <v/>
      </c>
      <c r="X34" s="17" t="str">
        <f t="shared" si="11"/>
        <v/>
      </c>
      <c r="Y34" s="37" t="str">
        <f t="shared" si="12"/>
        <v/>
      </c>
      <c r="Z34" s="12" t="str">
        <f t="shared" si="13"/>
        <v/>
      </c>
      <c r="AA34" s="12" t="str">
        <f t="shared" si="14"/>
        <v/>
      </c>
      <c r="AB34" s="47" t="str">
        <f t="shared" si="15"/>
        <v/>
      </c>
      <c r="AC34" s="25"/>
      <c r="AD34" s="25"/>
    </row>
    <row r="35" spans="1:30" ht="17.25" thickBot="1" x14ac:dyDescent="0.35">
      <c r="A35" s="70"/>
      <c r="B35" s="60"/>
      <c r="C35" s="61"/>
      <c r="D35" s="62"/>
      <c r="E35" s="62"/>
      <c r="F35" s="55"/>
      <c r="G35" s="56" t="str">
        <f t="shared" si="0"/>
        <v/>
      </c>
      <c r="H35" s="57" t="str">
        <f t="shared" si="1"/>
        <v/>
      </c>
      <c r="I35" s="57" t="str">
        <f t="shared" si="2"/>
        <v/>
      </c>
      <c r="J35" s="58" t="str">
        <f t="shared" si="3"/>
        <v/>
      </c>
      <c r="K35" s="56" t="str">
        <f t="shared" si="4"/>
        <v/>
      </c>
      <c r="L35" s="57" t="str">
        <f t="shared" si="5"/>
        <v/>
      </c>
      <c r="M35" s="57" t="str">
        <f t="shared" si="6"/>
        <v/>
      </c>
      <c r="N35" s="58" t="str">
        <f t="shared" si="7"/>
        <v/>
      </c>
      <c r="O35" s="49"/>
      <c r="P35" s="53"/>
      <c r="Q35" s="54"/>
      <c r="R35" s="54"/>
      <c r="S35" s="54"/>
      <c r="T35" s="55"/>
      <c r="U35" s="56" t="str">
        <f t="shared" si="8"/>
        <v/>
      </c>
      <c r="V35" s="57" t="str">
        <f t="shared" si="9"/>
        <v/>
      </c>
      <c r="W35" s="57" t="str">
        <f t="shared" si="10"/>
        <v/>
      </c>
      <c r="X35" s="58" t="str">
        <f t="shared" si="11"/>
        <v/>
      </c>
      <c r="Y35" s="56" t="str">
        <f t="shared" si="12"/>
        <v/>
      </c>
      <c r="Z35" s="57" t="str">
        <f t="shared" si="13"/>
        <v/>
      </c>
      <c r="AA35" s="57" t="str">
        <f t="shared" si="14"/>
        <v/>
      </c>
      <c r="AB35" s="59" t="str">
        <f t="shared" si="15"/>
        <v/>
      </c>
      <c r="AC35" s="39"/>
    </row>
    <row r="36" spans="1:30" x14ac:dyDescent="0.25">
      <c r="A36" s="77" t="s">
        <v>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24"/>
      <c r="AD36" s="25"/>
    </row>
    <row r="37" spans="1:30" hidden="1" x14ac:dyDescent="0.25"/>
    <row r="38" spans="1:30" hidden="1" x14ac:dyDescent="0.25"/>
    <row r="39" spans="1:30" hidden="1" x14ac:dyDescent="0.25"/>
    <row r="40" spans="1:30" hidden="1" x14ac:dyDescent="0.25"/>
    <row r="41" spans="1:30" hidden="1" x14ac:dyDescent="0.25"/>
    <row r="42" spans="1:30" hidden="1" x14ac:dyDescent="0.25"/>
    <row r="43" spans="1:30" hidden="1" x14ac:dyDescent="0.25"/>
    <row r="44" spans="1:30" hidden="1" x14ac:dyDescent="0.25"/>
    <row r="45" spans="1:30" hidden="1" x14ac:dyDescent="0.25"/>
    <row r="46" spans="1:30" hidden="1" x14ac:dyDescent="0.25"/>
    <row r="47" spans="1:30" hidden="1" x14ac:dyDescent="0.25"/>
    <row r="48" spans="1:30" hidden="1" x14ac:dyDescent="0.25"/>
  </sheetData>
  <sheetProtection algorithmName="SHA-512" hashValue="gKBow40om3bg4gx+R4ImkcVXL1uSmpR3l2SocQjPnk5exRhYd/C47mS08XDBz43ZwvLBzn7RXUW972VM5AnS5Q==" saltValue="cThUc9IecaGRdR4Bm3NxIw==" spinCount="100000" sheet="1" objects="1" scenarios="1" sort="0" autoFilter="0"/>
  <mergeCells count="12">
    <mergeCell ref="AC1:AD1"/>
    <mergeCell ref="A1:AB1"/>
    <mergeCell ref="A36:AB36"/>
    <mergeCell ref="A2:AB2"/>
    <mergeCell ref="C3:N3"/>
    <mergeCell ref="C4:F4"/>
    <mergeCell ref="G4:J4"/>
    <mergeCell ref="K4:N4"/>
    <mergeCell ref="Q4:T4"/>
    <mergeCell ref="U4:X4"/>
    <mergeCell ref="Y4:AB4"/>
    <mergeCell ref="Q3:AB3"/>
  </mergeCells>
  <phoneticPr fontId="12" type="noConversion"/>
  <conditionalFormatting sqref="U6:X35">
    <cfRule type="cellIs" dxfId="40" priority="7" operator="between">
      <formula>26</formula>
      <formula>75</formula>
    </cfRule>
    <cfRule type="cellIs" dxfId="39" priority="8" operator="between">
      <formula>10</formula>
      <formula>25</formula>
    </cfRule>
    <cfRule type="cellIs" dxfId="38" priority="10" operator="between">
      <formula>91</formula>
      <formula>100</formula>
    </cfRule>
    <cfRule type="cellIs" dxfId="37" priority="11" operator="between">
      <formula>76</formula>
      <formula>90</formula>
    </cfRule>
    <cfRule type="cellIs" dxfId="36" priority="14" operator="between">
      <formula>0</formula>
      <formula>9</formula>
    </cfRule>
  </conditionalFormatting>
  <conditionalFormatting sqref="G6:J35">
    <cfRule type="cellIs" dxfId="35" priority="2" operator="between">
      <formula>26</formula>
      <formula>75</formula>
    </cfRule>
    <cfRule type="cellIs" dxfId="34" priority="3" operator="between">
      <formula>10</formula>
      <formula>25</formula>
    </cfRule>
    <cfRule type="cellIs" dxfId="33" priority="4" operator="between">
      <formula>91</formula>
      <formula>100</formula>
    </cfRule>
    <cfRule type="cellIs" dxfId="32" priority="5" operator="between">
      <formula>76</formula>
      <formula>90</formula>
    </cfRule>
    <cfRule type="cellIs" dxfId="31" priority="6" operator="between">
      <formula>0</formula>
      <formula>9</formula>
    </cfRule>
  </conditionalFormatting>
  <dataValidations count="1">
    <dataValidation type="list" allowBlank="1" showInputMessage="1" showErrorMessage="1" sqref="B6:B35 P6:P35" xr:uid="{00000000-0002-0000-0000-000000000000}">
      <formula1>"A,B,C,D"</formula1>
    </dataValidation>
  </dataValidations>
  <hyperlinks>
    <hyperlink ref="A36" r:id="rId1" display="http://creativecommons.org/licenses/by-nc-sa/4.0/" xr:uid="{00000000-0004-0000-0000-000000000000}"/>
    <hyperlink ref="A2:AB2" r:id="rId2" display="Mathes 4" xr:uid="{00000000-0004-0000-0000-000001000000}"/>
  </hyperlinks>
  <pageMargins left="0.7" right="0.7" top="0.78740157499999996" bottom="0.78740157499999996" header="0.3" footer="0.3"/>
  <pageSetup paperSize="9" scale="51" orientation="landscape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Mathes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Sikora</dc:creator>
  <cp:lastModifiedBy>Dr. Simon Sikora</cp:lastModifiedBy>
  <cp:lastPrinted>2020-04-24T09:17:24Z</cp:lastPrinted>
  <dcterms:created xsi:type="dcterms:W3CDTF">2020-04-14T18:02:37Z</dcterms:created>
  <dcterms:modified xsi:type="dcterms:W3CDTF">2020-08-06T17:23:43Z</dcterms:modified>
</cp:coreProperties>
</file>